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huwania\Desktop\"/>
    </mc:Choice>
  </mc:AlternateContent>
  <xr:revisionPtr revIDLastSave="0" documentId="13_ncr:1_{D56266B8-35D9-4904-95F8-3D6E9A46091A}" xr6:coauthVersionLast="45" xr6:coauthVersionMax="45" xr10:uidLastSave="{00000000-0000-0000-0000-000000000000}"/>
  <bookViews>
    <workbookView xWindow="-120" yWindow="-120" windowWidth="20730" windowHeight="11310" xr2:uid="{8A9627FC-B754-4844-982C-60B165F22A17}"/>
  </bookViews>
  <sheets>
    <sheet name="Stock Method 1" sheetId="1" r:id="rId1"/>
    <sheet name="Stock Method 2" sheetId="2" r:id="rId2"/>
    <sheet name="Stock Method 3" sheetId="3" r:id="rId3"/>
    <sheet name="Stock Method 4" sheetId="4" r:id="rId4"/>
  </sheets>
  <definedNames>
    <definedName name="_xlnm._FilterDatabase" localSheetId="0">'Stock Method 1'!$A$1:$P$33</definedName>
    <definedName name="_xlnm._FilterDatabase" localSheetId="1">'Stock Method 2'!$A$1:$M$33</definedName>
    <definedName name="_xlnm._FilterDatabase" localSheetId="2">'Stock Method 3'!$A$1:$R$33</definedName>
    <definedName name="_xlnm._FilterDatabase" localSheetId="3">'Stock Method 4'!$A$1:$O$33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4" l="1"/>
  <c r="H33" i="4"/>
  <c r="I33" i="4" s="1"/>
  <c r="G33" i="4"/>
  <c r="J32" i="4"/>
  <c r="I32" i="4"/>
  <c r="H32" i="4"/>
  <c r="G32" i="4"/>
  <c r="J31" i="4"/>
  <c r="I31" i="4"/>
  <c r="H31" i="4"/>
  <c r="G31" i="4"/>
  <c r="J30" i="4"/>
  <c r="G30" i="4"/>
  <c r="H30" i="4" s="1"/>
  <c r="I30" i="4" s="1"/>
  <c r="J29" i="4"/>
  <c r="H29" i="4"/>
  <c r="I29" i="4" s="1"/>
  <c r="G29" i="4"/>
  <c r="J28" i="4"/>
  <c r="I28" i="4"/>
  <c r="H28" i="4"/>
  <c r="G28" i="4"/>
  <c r="J27" i="4"/>
  <c r="G27" i="4"/>
  <c r="H27" i="4" s="1"/>
  <c r="I27" i="4" s="1"/>
  <c r="J26" i="4"/>
  <c r="G26" i="4"/>
  <c r="H26" i="4" s="1"/>
  <c r="I26" i="4" s="1"/>
  <c r="J25" i="4"/>
  <c r="H25" i="4"/>
  <c r="I25" i="4" s="1"/>
  <c r="G25" i="4"/>
  <c r="J24" i="4"/>
  <c r="I24" i="4"/>
  <c r="H24" i="4"/>
  <c r="G24" i="4"/>
  <c r="J23" i="4"/>
  <c r="I23" i="4"/>
  <c r="H23" i="4"/>
  <c r="G23" i="4"/>
  <c r="J22" i="4"/>
  <c r="G22" i="4"/>
  <c r="H22" i="4" s="1"/>
  <c r="I22" i="4" s="1"/>
  <c r="J21" i="4"/>
  <c r="H21" i="4"/>
  <c r="I21" i="4" s="1"/>
  <c r="G21" i="4"/>
  <c r="J20" i="4"/>
  <c r="I20" i="4"/>
  <c r="H20" i="4"/>
  <c r="G20" i="4"/>
  <c r="J19" i="4"/>
  <c r="G19" i="4"/>
  <c r="H19" i="4" s="1"/>
  <c r="I19" i="4" s="1"/>
  <c r="J18" i="4"/>
  <c r="G18" i="4"/>
  <c r="H18" i="4" s="1"/>
  <c r="I18" i="4" s="1"/>
  <c r="J17" i="4"/>
  <c r="H17" i="4"/>
  <c r="I17" i="4" s="1"/>
  <c r="G17" i="4"/>
  <c r="J16" i="4"/>
  <c r="G16" i="4"/>
  <c r="H16" i="4" s="1"/>
  <c r="I16" i="4" s="1"/>
  <c r="J15" i="4"/>
  <c r="H15" i="4"/>
  <c r="I15" i="4" s="1"/>
  <c r="G15" i="4"/>
  <c r="J14" i="4"/>
  <c r="G14" i="4"/>
  <c r="H14" i="4" s="1"/>
  <c r="I14" i="4" s="1"/>
  <c r="J13" i="4"/>
  <c r="H13" i="4"/>
  <c r="I13" i="4" s="1"/>
  <c r="G13" i="4"/>
  <c r="J12" i="4"/>
  <c r="I12" i="4"/>
  <c r="H12" i="4"/>
  <c r="G12" i="4"/>
  <c r="J11" i="4"/>
  <c r="G11" i="4"/>
  <c r="H11" i="4" s="1"/>
  <c r="I11" i="4" s="1"/>
  <c r="J10" i="4"/>
  <c r="G10" i="4"/>
  <c r="H10" i="4" s="1"/>
  <c r="I10" i="4" s="1"/>
  <c r="J9" i="4"/>
  <c r="H9" i="4"/>
  <c r="I9" i="4" s="1"/>
  <c r="G9" i="4"/>
  <c r="J8" i="4"/>
  <c r="G8" i="4"/>
  <c r="H8" i="4" s="1"/>
  <c r="I8" i="4" s="1"/>
  <c r="J7" i="4"/>
  <c r="H7" i="4"/>
  <c r="I7" i="4" s="1"/>
  <c r="G7" i="4"/>
  <c r="J6" i="4"/>
  <c r="G6" i="4"/>
  <c r="H6" i="4" s="1"/>
  <c r="I6" i="4" s="1"/>
  <c r="J5" i="4"/>
  <c r="H5" i="4"/>
  <c r="I5" i="4" s="1"/>
  <c r="G5" i="4"/>
  <c r="J4" i="4"/>
  <c r="I4" i="4"/>
  <c r="H4" i="4"/>
  <c r="G4" i="4"/>
  <c r="L3" i="4"/>
  <c r="N3" i="4" s="1"/>
  <c r="J3" i="4"/>
  <c r="M3" i="4" s="1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3" i="3"/>
  <c r="J33" i="3"/>
  <c r="K33" i="3" s="1"/>
  <c r="L33" i="3" s="1"/>
  <c r="M32" i="3"/>
  <c r="J32" i="3"/>
  <c r="K32" i="3" s="1"/>
  <c r="L32" i="3" s="1"/>
  <c r="M31" i="3"/>
  <c r="J31" i="3"/>
  <c r="K31" i="3" s="1"/>
  <c r="L31" i="3" s="1"/>
  <c r="M30" i="3"/>
  <c r="J30" i="3"/>
  <c r="K30" i="3" s="1"/>
  <c r="L30" i="3" s="1"/>
  <c r="M29" i="3"/>
  <c r="J29" i="3"/>
  <c r="K29" i="3" s="1"/>
  <c r="L29" i="3" s="1"/>
  <c r="M28" i="3"/>
  <c r="J28" i="3"/>
  <c r="K28" i="3" s="1"/>
  <c r="L28" i="3" s="1"/>
  <c r="M27" i="3"/>
  <c r="J27" i="3"/>
  <c r="K27" i="3" s="1"/>
  <c r="L27" i="3" s="1"/>
  <c r="M26" i="3"/>
  <c r="J26" i="3"/>
  <c r="K26" i="3" s="1"/>
  <c r="L26" i="3" s="1"/>
  <c r="M25" i="3"/>
  <c r="J25" i="3"/>
  <c r="K25" i="3" s="1"/>
  <c r="L25" i="3" s="1"/>
  <c r="M24" i="3"/>
  <c r="J24" i="3"/>
  <c r="K24" i="3" s="1"/>
  <c r="L24" i="3" s="1"/>
  <c r="M23" i="3"/>
  <c r="J23" i="3"/>
  <c r="K23" i="3" s="1"/>
  <c r="L23" i="3" s="1"/>
  <c r="M22" i="3"/>
  <c r="J22" i="3"/>
  <c r="K22" i="3" s="1"/>
  <c r="L22" i="3" s="1"/>
  <c r="M21" i="3"/>
  <c r="J21" i="3"/>
  <c r="K21" i="3" s="1"/>
  <c r="L21" i="3" s="1"/>
  <c r="M20" i="3"/>
  <c r="J20" i="3"/>
  <c r="K20" i="3" s="1"/>
  <c r="L20" i="3" s="1"/>
  <c r="M19" i="3"/>
  <c r="J19" i="3"/>
  <c r="K19" i="3" s="1"/>
  <c r="L19" i="3" s="1"/>
  <c r="M18" i="3"/>
  <c r="J18" i="3"/>
  <c r="K18" i="3" s="1"/>
  <c r="L18" i="3" s="1"/>
  <c r="M17" i="3"/>
  <c r="J17" i="3"/>
  <c r="K17" i="3" s="1"/>
  <c r="L17" i="3" s="1"/>
  <c r="M16" i="3"/>
  <c r="J16" i="3"/>
  <c r="K16" i="3" s="1"/>
  <c r="L16" i="3" s="1"/>
  <c r="M15" i="3"/>
  <c r="J15" i="3"/>
  <c r="K15" i="3" s="1"/>
  <c r="L15" i="3" s="1"/>
  <c r="M14" i="3"/>
  <c r="J14" i="3"/>
  <c r="K14" i="3" s="1"/>
  <c r="L14" i="3" s="1"/>
  <c r="M13" i="3"/>
  <c r="J13" i="3"/>
  <c r="K13" i="3" s="1"/>
  <c r="L13" i="3" s="1"/>
  <c r="M12" i="3"/>
  <c r="J12" i="3"/>
  <c r="K12" i="3" s="1"/>
  <c r="L12" i="3" s="1"/>
  <c r="M11" i="3"/>
  <c r="J11" i="3"/>
  <c r="K11" i="3" s="1"/>
  <c r="L11" i="3" s="1"/>
  <c r="M10" i="3"/>
  <c r="J10" i="3"/>
  <c r="K10" i="3" s="1"/>
  <c r="L10" i="3" s="1"/>
  <c r="M9" i="3"/>
  <c r="J9" i="3"/>
  <c r="K9" i="3" s="1"/>
  <c r="L9" i="3" s="1"/>
  <c r="M8" i="3"/>
  <c r="J8" i="3"/>
  <c r="K8" i="3" s="1"/>
  <c r="L8" i="3" s="1"/>
  <c r="M7" i="3"/>
  <c r="J7" i="3"/>
  <c r="K7" i="3" s="1"/>
  <c r="L7" i="3" s="1"/>
  <c r="M6" i="3"/>
  <c r="J6" i="3"/>
  <c r="K6" i="3" s="1"/>
  <c r="L6" i="3" s="1"/>
  <c r="M5" i="3"/>
  <c r="J5" i="3"/>
  <c r="K5" i="3" s="1"/>
  <c r="L5" i="3" s="1"/>
  <c r="M4" i="3"/>
  <c r="J4" i="3"/>
  <c r="K4" i="3" s="1"/>
  <c r="L4" i="3" s="1"/>
  <c r="N3" i="3"/>
  <c r="M3" i="3"/>
  <c r="P3" i="3" s="1"/>
  <c r="K3" i="3"/>
  <c r="O3" i="4" l="1"/>
  <c r="K4" i="4" s="1"/>
  <c r="L4" i="4" s="1"/>
  <c r="N4" i="4" s="1"/>
  <c r="G4" i="3"/>
  <c r="P4" i="3" s="1"/>
  <c r="G5" i="3" s="1"/>
  <c r="P5" i="3" s="1"/>
  <c r="G6" i="3" s="1"/>
  <c r="P6" i="3" s="1"/>
  <c r="G7" i="3" s="1"/>
  <c r="P7" i="3" s="1"/>
  <c r="G8" i="3" s="1"/>
  <c r="P8" i="3" s="1"/>
  <c r="G9" i="3" s="1"/>
  <c r="P9" i="3" s="1"/>
  <c r="G10" i="3" s="1"/>
  <c r="P10" i="3" s="1"/>
  <c r="G11" i="3" s="1"/>
  <c r="P11" i="3" s="1"/>
  <c r="G12" i="3" s="1"/>
  <c r="P12" i="3" s="1"/>
  <c r="G13" i="3" s="1"/>
  <c r="P13" i="3" s="1"/>
  <c r="G14" i="3" s="1"/>
  <c r="P14" i="3" s="1"/>
  <c r="G15" i="3" s="1"/>
  <c r="P15" i="3" s="1"/>
  <c r="G16" i="3" s="1"/>
  <c r="P16" i="3" s="1"/>
  <c r="G17" i="3" s="1"/>
  <c r="P17" i="3" s="1"/>
  <c r="G18" i="3" s="1"/>
  <c r="P18" i="3" s="1"/>
  <c r="G19" i="3" s="1"/>
  <c r="P19" i="3" s="1"/>
  <c r="G20" i="3" s="1"/>
  <c r="P20" i="3" s="1"/>
  <c r="G21" i="3" s="1"/>
  <c r="P21" i="3" s="1"/>
  <c r="G22" i="3" s="1"/>
  <c r="P22" i="3" s="1"/>
  <c r="G23" i="3" s="1"/>
  <c r="P23" i="3" s="1"/>
  <c r="G24" i="3" s="1"/>
  <c r="P24" i="3" s="1"/>
  <c r="G25" i="3" s="1"/>
  <c r="P25" i="3" s="1"/>
  <c r="G26" i="3" s="1"/>
  <c r="P26" i="3" s="1"/>
  <c r="G27" i="3" s="1"/>
  <c r="P27" i="3" s="1"/>
  <c r="G28" i="3" s="1"/>
  <c r="P28" i="3" s="1"/>
  <c r="G29" i="3" s="1"/>
  <c r="P29" i="3" s="1"/>
  <c r="G30" i="3" s="1"/>
  <c r="P30" i="3" s="1"/>
  <c r="G31" i="3" s="1"/>
  <c r="P31" i="3" s="1"/>
  <c r="G32" i="3" s="1"/>
  <c r="P32" i="3" s="1"/>
  <c r="G33" i="3" s="1"/>
  <c r="P33" i="3" s="1"/>
  <c r="L3" i="3"/>
  <c r="O3" i="3"/>
  <c r="Q3" i="3" s="1"/>
  <c r="H33" i="2"/>
  <c r="E33" i="2"/>
  <c r="F33" i="2" s="1"/>
  <c r="G33" i="2" s="1"/>
  <c r="H32" i="2"/>
  <c r="E32" i="2"/>
  <c r="F32" i="2" s="1"/>
  <c r="G32" i="2" s="1"/>
  <c r="H31" i="2"/>
  <c r="E31" i="2"/>
  <c r="F31" i="2" s="1"/>
  <c r="G31" i="2" s="1"/>
  <c r="H30" i="2"/>
  <c r="E30" i="2"/>
  <c r="F30" i="2" s="1"/>
  <c r="G30" i="2" s="1"/>
  <c r="H29" i="2"/>
  <c r="E29" i="2"/>
  <c r="F29" i="2" s="1"/>
  <c r="G29" i="2" s="1"/>
  <c r="H28" i="2"/>
  <c r="E28" i="2"/>
  <c r="F28" i="2" s="1"/>
  <c r="G28" i="2" s="1"/>
  <c r="H27" i="2"/>
  <c r="E27" i="2"/>
  <c r="F27" i="2" s="1"/>
  <c r="G27" i="2" s="1"/>
  <c r="H26" i="2"/>
  <c r="E26" i="2"/>
  <c r="F26" i="2" s="1"/>
  <c r="G26" i="2" s="1"/>
  <c r="H25" i="2"/>
  <c r="E25" i="2"/>
  <c r="F25" i="2" s="1"/>
  <c r="G25" i="2" s="1"/>
  <c r="H24" i="2"/>
  <c r="E24" i="2"/>
  <c r="F24" i="2" s="1"/>
  <c r="G24" i="2" s="1"/>
  <c r="H23" i="2"/>
  <c r="E23" i="2"/>
  <c r="F23" i="2" s="1"/>
  <c r="G23" i="2" s="1"/>
  <c r="H22" i="2"/>
  <c r="E22" i="2"/>
  <c r="F22" i="2" s="1"/>
  <c r="G22" i="2" s="1"/>
  <c r="H21" i="2"/>
  <c r="E21" i="2"/>
  <c r="F21" i="2" s="1"/>
  <c r="G21" i="2" s="1"/>
  <c r="H20" i="2"/>
  <c r="E20" i="2"/>
  <c r="F20" i="2" s="1"/>
  <c r="G20" i="2" s="1"/>
  <c r="H19" i="2"/>
  <c r="E19" i="2"/>
  <c r="F19" i="2" s="1"/>
  <c r="G19" i="2" s="1"/>
  <c r="H18" i="2"/>
  <c r="E18" i="2"/>
  <c r="F18" i="2" s="1"/>
  <c r="G18" i="2" s="1"/>
  <c r="H17" i="2"/>
  <c r="F17" i="2"/>
  <c r="G17" i="2" s="1"/>
  <c r="E17" i="2"/>
  <c r="H16" i="2"/>
  <c r="E16" i="2"/>
  <c r="F16" i="2" s="1"/>
  <c r="G16" i="2" s="1"/>
  <c r="H15" i="2"/>
  <c r="E15" i="2"/>
  <c r="F15" i="2" s="1"/>
  <c r="G15" i="2" s="1"/>
  <c r="H14" i="2"/>
  <c r="E14" i="2"/>
  <c r="F14" i="2" s="1"/>
  <c r="G14" i="2" s="1"/>
  <c r="H13" i="2"/>
  <c r="F13" i="2"/>
  <c r="G13" i="2" s="1"/>
  <c r="E13" i="2"/>
  <c r="H12" i="2"/>
  <c r="G12" i="2"/>
  <c r="E12" i="2"/>
  <c r="F12" i="2" s="1"/>
  <c r="H11" i="2"/>
  <c r="E11" i="2"/>
  <c r="F11" i="2" s="1"/>
  <c r="G11" i="2" s="1"/>
  <c r="H10" i="2"/>
  <c r="F10" i="2"/>
  <c r="G10" i="2" s="1"/>
  <c r="E10" i="2"/>
  <c r="H9" i="2"/>
  <c r="E9" i="2"/>
  <c r="F9" i="2" s="1"/>
  <c r="G9" i="2" s="1"/>
  <c r="H8" i="2"/>
  <c r="E8" i="2"/>
  <c r="F8" i="2" s="1"/>
  <c r="G8" i="2" s="1"/>
  <c r="H7" i="2"/>
  <c r="E7" i="2"/>
  <c r="F7" i="2" s="1"/>
  <c r="G7" i="2" s="1"/>
  <c r="H6" i="2"/>
  <c r="E6" i="2"/>
  <c r="F6" i="2" s="1"/>
  <c r="G6" i="2" s="1"/>
  <c r="H5" i="2"/>
  <c r="E5" i="2"/>
  <c r="F5" i="2" s="1"/>
  <c r="G5" i="2" s="1"/>
  <c r="H4" i="2"/>
  <c r="E4" i="2"/>
  <c r="F4" i="2" s="1"/>
  <c r="G4" i="2" s="1"/>
  <c r="H3" i="2"/>
  <c r="J3" i="2" s="1"/>
  <c r="E3" i="2"/>
  <c r="K33" i="1"/>
  <c r="H33" i="1"/>
  <c r="I33" i="1" s="1"/>
  <c r="J33" i="1" s="1"/>
  <c r="K32" i="1"/>
  <c r="H32" i="1"/>
  <c r="I32" i="1" s="1"/>
  <c r="J32" i="1" s="1"/>
  <c r="K31" i="1"/>
  <c r="H31" i="1"/>
  <c r="I31" i="1" s="1"/>
  <c r="J31" i="1" s="1"/>
  <c r="K30" i="1"/>
  <c r="H30" i="1"/>
  <c r="I30" i="1" s="1"/>
  <c r="J30" i="1" s="1"/>
  <c r="K29" i="1"/>
  <c r="H29" i="1"/>
  <c r="I29" i="1" s="1"/>
  <c r="J29" i="1" s="1"/>
  <c r="K28" i="1"/>
  <c r="I28" i="1"/>
  <c r="J28" i="1" s="1"/>
  <c r="H28" i="1"/>
  <c r="K27" i="1"/>
  <c r="H27" i="1"/>
  <c r="I27" i="1" s="1"/>
  <c r="J27" i="1" s="1"/>
  <c r="K26" i="1"/>
  <c r="H26" i="1"/>
  <c r="I26" i="1" s="1"/>
  <c r="J26" i="1" s="1"/>
  <c r="K25" i="1"/>
  <c r="H25" i="1"/>
  <c r="I25" i="1" s="1"/>
  <c r="J25" i="1" s="1"/>
  <c r="K24" i="1"/>
  <c r="H24" i="1"/>
  <c r="I24" i="1" s="1"/>
  <c r="J24" i="1" s="1"/>
  <c r="K23" i="1"/>
  <c r="H23" i="1"/>
  <c r="I23" i="1" s="1"/>
  <c r="J23" i="1" s="1"/>
  <c r="K22" i="1"/>
  <c r="H22" i="1"/>
  <c r="I22" i="1" s="1"/>
  <c r="J22" i="1" s="1"/>
  <c r="K21" i="1"/>
  <c r="I21" i="1"/>
  <c r="J21" i="1" s="1"/>
  <c r="H21" i="1"/>
  <c r="K20" i="1"/>
  <c r="H20" i="1"/>
  <c r="I20" i="1" s="1"/>
  <c r="J20" i="1" s="1"/>
  <c r="K19" i="1"/>
  <c r="H19" i="1"/>
  <c r="I19" i="1" s="1"/>
  <c r="J19" i="1" s="1"/>
  <c r="K18" i="1"/>
  <c r="H18" i="1"/>
  <c r="I18" i="1" s="1"/>
  <c r="J18" i="1" s="1"/>
  <c r="K17" i="1"/>
  <c r="I17" i="1"/>
  <c r="J17" i="1" s="1"/>
  <c r="H17" i="1"/>
  <c r="K16" i="1"/>
  <c r="H16" i="1"/>
  <c r="I16" i="1" s="1"/>
  <c r="J16" i="1" s="1"/>
  <c r="K15" i="1"/>
  <c r="H15" i="1"/>
  <c r="I15" i="1" s="1"/>
  <c r="J15" i="1" s="1"/>
  <c r="K14" i="1"/>
  <c r="H14" i="1"/>
  <c r="I14" i="1" s="1"/>
  <c r="J14" i="1" s="1"/>
  <c r="K13" i="1"/>
  <c r="I13" i="1"/>
  <c r="J13" i="1" s="1"/>
  <c r="H13" i="1"/>
  <c r="K12" i="1"/>
  <c r="H12" i="1"/>
  <c r="I12" i="1" s="1"/>
  <c r="J12" i="1" s="1"/>
  <c r="K11" i="1"/>
  <c r="H11" i="1"/>
  <c r="I11" i="1" s="1"/>
  <c r="J11" i="1" s="1"/>
  <c r="K10" i="1"/>
  <c r="H10" i="1"/>
  <c r="I10" i="1" s="1"/>
  <c r="J10" i="1" s="1"/>
  <c r="K9" i="1"/>
  <c r="H9" i="1"/>
  <c r="I9" i="1" s="1"/>
  <c r="J9" i="1" s="1"/>
  <c r="K8" i="1"/>
  <c r="I8" i="1"/>
  <c r="J8" i="1" s="1"/>
  <c r="H8" i="1"/>
  <c r="K7" i="1"/>
  <c r="H7" i="1"/>
  <c r="I7" i="1" s="1"/>
  <c r="J7" i="1" s="1"/>
  <c r="K6" i="1"/>
  <c r="H6" i="1"/>
  <c r="I6" i="1" s="1"/>
  <c r="J6" i="1" s="1"/>
  <c r="K5" i="1"/>
  <c r="I5" i="1"/>
  <c r="J5" i="1" s="1"/>
  <c r="H5" i="1"/>
  <c r="K4" i="1"/>
  <c r="H4" i="1"/>
  <c r="I4" i="1" s="1"/>
  <c r="J4" i="1" s="1"/>
  <c r="L3" i="1"/>
  <c r="K3" i="1"/>
  <c r="M3" i="1" s="1"/>
  <c r="H3" i="1"/>
  <c r="I3" i="1" s="1"/>
  <c r="J3" i="1" s="1"/>
  <c r="O4" i="4" l="1"/>
  <c r="K5" i="4" s="1"/>
  <c r="L5" i="4" s="1"/>
  <c r="N5" i="4" s="1"/>
  <c r="R3" i="3"/>
  <c r="I4" i="3" s="1"/>
  <c r="N4" i="3" s="1"/>
  <c r="O4" i="3" s="1"/>
  <c r="H4" i="3"/>
  <c r="N3" i="1"/>
  <c r="E4" i="1" s="1"/>
  <c r="N4" i="1" s="1"/>
  <c r="E5" i="1" s="1"/>
  <c r="N5" i="1" s="1"/>
  <c r="E6" i="1" s="1"/>
  <c r="N6" i="1" s="1"/>
  <c r="E7" i="1" s="1"/>
  <c r="N7" i="1" s="1"/>
  <c r="E8" i="1" s="1"/>
  <c r="N8" i="1" s="1"/>
  <c r="E9" i="1" s="1"/>
  <c r="N9" i="1" s="1"/>
  <c r="E10" i="1" s="1"/>
  <c r="N10" i="1" s="1"/>
  <c r="E11" i="1" s="1"/>
  <c r="N11" i="1" s="1"/>
  <c r="E12" i="1" s="1"/>
  <c r="N12" i="1" s="1"/>
  <c r="E13" i="1" s="1"/>
  <c r="N13" i="1" s="1"/>
  <c r="E14" i="1" s="1"/>
  <c r="N14" i="1" s="1"/>
  <c r="E15" i="1" s="1"/>
  <c r="N15" i="1" s="1"/>
  <c r="E16" i="1" s="1"/>
  <c r="N16" i="1" s="1"/>
  <c r="E17" i="1" s="1"/>
  <c r="N17" i="1" s="1"/>
  <c r="E18" i="1" s="1"/>
  <c r="N18" i="1" s="1"/>
  <c r="E19" i="1" s="1"/>
  <c r="N19" i="1" s="1"/>
  <c r="E20" i="1" s="1"/>
  <c r="N20" i="1" s="1"/>
  <c r="E21" i="1" s="1"/>
  <c r="N21" i="1" s="1"/>
  <c r="E22" i="1" s="1"/>
  <c r="N22" i="1" s="1"/>
  <c r="E23" i="1" s="1"/>
  <c r="N23" i="1" s="1"/>
  <c r="E24" i="1" s="1"/>
  <c r="N24" i="1" s="1"/>
  <c r="E25" i="1" s="1"/>
  <c r="N25" i="1" s="1"/>
  <c r="E26" i="1" s="1"/>
  <c r="N26" i="1" s="1"/>
  <c r="E27" i="1" s="1"/>
  <c r="N27" i="1" s="1"/>
  <c r="E28" i="1" s="1"/>
  <c r="N28" i="1" s="1"/>
  <c r="E29" i="1" s="1"/>
  <c r="N29" i="1" s="1"/>
  <c r="E30" i="1" s="1"/>
  <c r="N30" i="1" s="1"/>
  <c r="E31" i="1" s="1"/>
  <c r="N31" i="1" s="1"/>
  <c r="E32" i="1" s="1"/>
  <c r="N32" i="1" s="1"/>
  <c r="E33" i="1" s="1"/>
  <c r="N33" i="1" s="1"/>
  <c r="O3" i="1"/>
  <c r="K3" i="2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F3" i="2"/>
  <c r="O5" i="4" l="1"/>
  <c r="K6" i="4" s="1"/>
  <c r="L6" i="4" s="1"/>
  <c r="N6" i="4" s="1"/>
  <c r="Q4" i="3"/>
  <c r="H5" i="3" s="1"/>
  <c r="L3" i="2"/>
  <c r="G3" i="2"/>
  <c r="F4" i="1"/>
  <c r="P3" i="1"/>
  <c r="G4" i="1" s="1"/>
  <c r="L4" i="1" s="1"/>
  <c r="M4" i="1" s="1"/>
  <c r="O6" i="4" l="1"/>
  <c r="K7" i="4" s="1"/>
  <c r="L7" i="4" s="1"/>
  <c r="N7" i="4"/>
  <c r="R4" i="3"/>
  <c r="I5" i="3" s="1"/>
  <c r="N5" i="3" s="1"/>
  <c r="O5" i="3" s="1"/>
  <c r="Q5" i="3" s="1"/>
  <c r="R5" i="3" s="1"/>
  <c r="I6" i="3" s="1"/>
  <c r="N6" i="3" s="1"/>
  <c r="O6" i="3" s="1"/>
  <c r="O4" i="1"/>
  <c r="F5" i="1"/>
  <c r="P4" i="1"/>
  <c r="G5" i="1" s="1"/>
  <c r="L5" i="1" s="1"/>
  <c r="M5" i="1" s="1"/>
  <c r="M3" i="2"/>
  <c r="I4" i="2" s="1"/>
  <c r="J4" i="2" s="1"/>
  <c r="L4" i="2" s="1"/>
  <c r="O7" i="4" l="1"/>
  <c r="K8" i="4" s="1"/>
  <c r="L8" i="4" s="1"/>
  <c r="N8" i="4" s="1"/>
  <c r="H6" i="3"/>
  <c r="Q6" i="3" s="1"/>
  <c r="H7" i="3" s="1"/>
  <c r="M4" i="2"/>
  <c r="I5" i="2" s="1"/>
  <c r="J5" i="2" s="1"/>
  <c r="L5" i="2" s="1"/>
  <c r="O5" i="1"/>
  <c r="O8" i="4" l="1"/>
  <c r="K9" i="4" s="1"/>
  <c r="L9" i="4" s="1"/>
  <c r="N9" i="4" s="1"/>
  <c r="R6" i="3"/>
  <c r="I7" i="3" s="1"/>
  <c r="N7" i="3" s="1"/>
  <c r="O7" i="3" s="1"/>
  <c r="Q7" i="3" s="1"/>
  <c r="M5" i="2"/>
  <c r="I6" i="2" s="1"/>
  <c r="J6" i="2" s="1"/>
  <c r="L6" i="2" s="1"/>
  <c r="F6" i="1"/>
  <c r="P5" i="1"/>
  <c r="G6" i="1" s="1"/>
  <c r="L6" i="1" s="1"/>
  <c r="M6" i="1" s="1"/>
  <c r="O9" i="4" l="1"/>
  <c r="K10" i="4" s="1"/>
  <c r="L10" i="4" s="1"/>
  <c r="N10" i="4" s="1"/>
  <c r="H8" i="3"/>
  <c r="R7" i="3"/>
  <c r="I8" i="3" s="1"/>
  <c r="N8" i="3" s="1"/>
  <c r="O8" i="3" s="1"/>
  <c r="M6" i="2"/>
  <c r="I7" i="2" s="1"/>
  <c r="J7" i="2" s="1"/>
  <c r="L7" i="2" s="1"/>
  <c r="O6" i="1"/>
  <c r="O10" i="4" l="1"/>
  <c r="K11" i="4" s="1"/>
  <c r="L11" i="4" s="1"/>
  <c r="N11" i="4" s="1"/>
  <c r="Q8" i="3"/>
  <c r="F7" i="1"/>
  <c r="P6" i="1"/>
  <c r="G7" i="1" s="1"/>
  <c r="L7" i="1" s="1"/>
  <c r="M7" i="1" s="1"/>
  <c r="M7" i="2"/>
  <c r="I8" i="2" s="1"/>
  <c r="J8" i="2" s="1"/>
  <c r="L8" i="2" s="1"/>
  <c r="O11" i="4" l="1"/>
  <c r="K12" i="4" s="1"/>
  <c r="L12" i="4" s="1"/>
  <c r="N12" i="4" s="1"/>
  <c r="H9" i="3"/>
  <c r="R8" i="3"/>
  <c r="I9" i="3" s="1"/>
  <c r="N9" i="3" s="1"/>
  <c r="O9" i="3" s="1"/>
  <c r="M8" i="2"/>
  <c r="I9" i="2" s="1"/>
  <c r="J9" i="2" s="1"/>
  <c r="L9" i="2" s="1"/>
  <c r="O7" i="1"/>
  <c r="O12" i="4" l="1"/>
  <c r="K13" i="4" s="1"/>
  <c r="L13" i="4" s="1"/>
  <c r="N13" i="4" s="1"/>
  <c r="Q9" i="3"/>
  <c r="M9" i="2"/>
  <c r="I10" i="2" s="1"/>
  <c r="J10" i="2" s="1"/>
  <c r="L10" i="2" s="1"/>
  <c r="F8" i="1"/>
  <c r="P7" i="1"/>
  <c r="G8" i="1" s="1"/>
  <c r="L8" i="1" s="1"/>
  <c r="M8" i="1" s="1"/>
  <c r="O13" i="4" l="1"/>
  <c r="K14" i="4" s="1"/>
  <c r="L14" i="4" s="1"/>
  <c r="N14" i="4" s="1"/>
  <c r="R9" i="3"/>
  <c r="I10" i="3" s="1"/>
  <c r="N10" i="3" s="1"/>
  <c r="O10" i="3" s="1"/>
  <c r="H10" i="3"/>
  <c r="M10" i="2"/>
  <c r="I11" i="2" s="1"/>
  <c r="J11" i="2" s="1"/>
  <c r="L11" i="2" s="1"/>
  <c r="O8" i="1"/>
  <c r="O14" i="4" l="1"/>
  <c r="K15" i="4" s="1"/>
  <c r="L15" i="4" s="1"/>
  <c r="N15" i="4" s="1"/>
  <c r="Q10" i="3"/>
  <c r="H11" i="3" s="1"/>
  <c r="M11" i="2"/>
  <c r="I12" i="2" s="1"/>
  <c r="J12" i="2" s="1"/>
  <c r="L12" i="2" s="1"/>
  <c r="F9" i="1"/>
  <c r="P8" i="1"/>
  <c r="G9" i="1" s="1"/>
  <c r="L9" i="1" s="1"/>
  <c r="M9" i="1" s="1"/>
  <c r="O15" i="4" l="1"/>
  <c r="K16" i="4" s="1"/>
  <c r="L16" i="4" s="1"/>
  <c r="N16" i="4" s="1"/>
  <c r="R10" i="3"/>
  <c r="I11" i="3" s="1"/>
  <c r="N11" i="3" s="1"/>
  <c r="O11" i="3" s="1"/>
  <c r="Q11" i="3" s="1"/>
  <c r="M12" i="2"/>
  <c r="I13" i="2" s="1"/>
  <c r="J13" i="2" s="1"/>
  <c r="L13" i="2" s="1"/>
  <c r="O9" i="1"/>
  <c r="O16" i="4" l="1"/>
  <c r="K17" i="4" s="1"/>
  <c r="L17" i="4" s="1"/>
  <c r="N17" i="4" s="1"/>
  <c r="R11" i="3"/>
  <c r="I12" i="3" s="1"/>
  <c r="N12" i="3" s="1"/>
  <c r="O12" i="3" s="1"/>
  <c r="H12" i="3"/>
  <c r="M13" i="2"/>
  <c r="I14" i="2" s="1"/>
  <c r="J14" i="2" s="1"/>
  <c r="L14" i="2" s="1"/>
  <c r="F10" i="1"/>
  <c r="P9" i="1"/>
  <c r="G10" i="1" s="1"/>
  <c r="L10" i="1" s="1"/>
  <c r="M10" i="1" s="1"/>
  <c r="O17" i="4" l="1"/>
  <c r="K18" i="4" s="1"/>
  <c r="L18" i="4" s="1"/>
  <c r="N18" i="4" s="1"/>
  <c r="Q12" i="3"/>
  <c r="R12" i="3" s="1"/>
  <c r="I13" i="3" s="1"/>
  <c r="N13" i="3" s="1"/>
  <c r="O13" i="3" s="1"/>
  <c r="M14" i="2"/>
  <c r="I15" i="2" s="1"/>
  <c r="J15" i="2" s="1"/>
  <c r="L15" i="2" s="1"/>
  <c r="O10" i="1"/>
  <c r="O18" i="4" l="1"/>
  <c r="K19" i="4" s="1"/>
  <c r="L19" i="4" s="1"/>
  <c r="N19" i="4" s="1"/>
  <c r="H13" i="3"/>
  <c r="Q13" i="3" s="1"/>
  <c r="M15" i="2"/>
  <c r="I16" i="2" s="1"/>
  <c r="J16" i="2" s="1"/>
  <c r="L16" i="2" s="1"/>
  <c r="F11" i="1"/>
  <c r="P10" i="1"/>
  <c r="G11" i="1" s="1"/>
  <c r="L11" i="1" s="1"/>
  <c r="M11" i="1" s="1"/>
  <c r="O19" i="4" l="1"/>
  <c r="K20" i="4" s="1"/>
  <c r="L20" i="4" s="1"/>
  <c r="N20" i="4" s="1"/>
  <c r="H14" i="3"/>
  <c r="R13" i="3"/>
  <c r="I14" i="3" s="1"/>
  <c r="N14" i="3" s="1"/>
  <c r="O14" i="3" s="1"/>
  <c r="M16" i="2"/>
  <c r="I17" i="2" s="1"/>
  <c r="J17" i="2" s="1"/>
  <c r="L17" i="2" s="1"/>
  <c r="O11" i="1"/>
  <c r="O20" i="4" l="1"/>
  <c r="K21" i="4" s="1"/>
  <c r="L21" i="4" s="1"/>
  <c r="N21" i="4" s="1"/>
  <c r="Q14" i="3"/>
  <c r="M17" i="2"/>
  <c r="I18" i="2" s="1"/>
  <c r="J18" i="2" s="1"/>
  <c r="L18" i="2" s="1"/>
  <c r="F12" i="1"/>
  <c r="P11" i="1"/>
  <c r="G12" i="1" s="1"/>
  <c r="L12" i="1" s="1"/>
  <c r="M12" i="1" s="1"/>
  <c r="O21" i="4" l="1"/>
  <c r="K22" i="4" s="1"/>
  <c r="L22" i="4" s="1"/>
  <c r="N22" i="4" s="1"/>
  <c r="H15" i="3"/>
  <c r="R14" i="3"/>
  <c r="I15" i="3" s="1"/>
  <c r="N15" i="3" s="1"/>
  <c r="O15" i="3" s="1"/>
  <c r="M18" i="2"/>
  <c r="I19" i="2" s="1"/>
  <c r="J19" i="2" s="1"/>
  <c r="L19" i="2" s="1"/>
  <c r="O12" i="1"/>
  <c r="O22" i="4" l="1"/>
  <c r="K23" i="4" s="1"/>
  <c r="L23" i="4" s="1"/>
  <c r="N23" i="4" s="1"/>
  <c r="Q15" i="3"/>
  <c r="M19" i="2"/>
  <c r="I20" i="2" s="1"/>
  <c r="J20" i="2" s="1"/>
  <c r="L20" i="2" s="1"/>
  <c r="F13" i="1"/>
  <c r="P12" i="1"/>
  <c r="G13" i="1" s="1"/>
  <c r="L13" i="1" s="1"/>
  <c r="M13" i="1" s="1"/>
  <c r="O23" i="4" l="1"/>
  <c r="K24" i="4" s="1"/>
  <c r="L24" i="4" s="1"/>
  <c r="N24" i="4" s="1"/>
  <c r="H16" i="3"/>
  <c r="R15" i="3"/>
  <c r="I16" i="3" s="1"/>
  <c r="N16" i="3" s="1"/>
  <c r="O16" i="3" s="1"/>
  <c r="M20" i="2"/>
  <c r="I21" i="2" s="1"/>
  <c r="J21" i="2" s="1"/>
  <c r="L21" i="2" s="1"/>
  <c r="O13" i="1"/>
  <c r="O24" i="4" l="1"/>
  <c r="K25" i="4" s="1"/>
  <c r="L25" i="4" s="1"/>
  <c r="N25" i="4" s="1"/>
  <c r="Q16" i="3"/>
  <c r="M21" i="2"/>
  <c r="I22" i="2" s="1"/>
  <c r="J22" i="2" s="1"/>
  <c r="L22" i="2" s="1"/>
  <c r="F14" i="1"/>
  <c r="P13" i="1"/>
  <c r="G14" i="1" s="1"/>
  <c r="L14" i="1" s="1"/>
  <c r="M14" i="1" s="1"/>
  <c r="O25" i="4" l="1"/>
  <c r="K26" i="4" s="1"/>
  <c r="L26" i="4" s="1"/>
  <c r="N26" i="4" s="1"/>
  <c r="H17" i="3"/>
  <c r="R16" i="3"/>
  <c r="I17" i="3" s="1"/>
  <c r="N17" i="3" s="1"/>
  <c r="O17" i="3" s="1"/>
  <c r="M22" i="2"/>
  <c r="I23" i="2" s="1"/>
  <c r="J23" i="2" s="1"/>
  <c r="L23" i="2" s="1"/>
  <c r="O14" i="1"/>
  <c r="O26" i="4" l="1"/>
  <c r="K27" i="4" s="1"/>
  <c r="L27" i="4" s="1"/>
  <c r="N27" i="4" s="1"/>
  <c r="Q17" i="3"/>
  <c r="F15" i="1"/>
  <c r="P14" i="1"/>
  <c r="G15" i="1" s="1"/>
  <c r="L15" i="1" s="1"/>
  <c r="M15" i="1" s="1"/>
  <c r="M23" i="2"/>
  <c r="I24" i="2" s="1"/>
  <c r="J24" i="2" s="1"/>
  <c r="L24" i="2" s="1"/>
  <c r="O27" i="4" l="1"/>
  <c r="K28" i="4" s="1"/>
  <c r="L28" i="4" s="1"/>
  <c r="N28" i="4" s="1"/>
  <c r="R17" i="3"/>
  <c r="I18" i="3" s="1"/>
  <c r="N18" i="3" s="1"/>
  <c r="O18" i="3" s="1"/>
  <c r="H18" i="3"/>
  <c r="M24" i="2"/>
  <c r="I25" i="2" s="1"/>
  <c r="J25" i="2" s="1"/>
  <c r="L25" i="2" s="1"/>
  <c r="O15" i="1"/>
  <c r="O28" i="4" l="1"/>
  <c r="K29" i="4" s="1"/>
  <c r="L29" i="4" s="1"/>
  <c r="N29" i="4" s="1"/>
  <c r="Q18" i="3"/>
  <c r="H19" i="3" s="1"/>
  <c r="M25" i="2"/>
  <c r="I26" i="2" s="1"/>
  <c r="J26" i="2" s="1"/>
  <c r="L26" i="2" s="1"/>
  <c r="F16" i="1"/>
  <c r="P15" i="1"/>
  <c r="G16" i="1" s="1"/>
  <c r="L16" i="1" s="1"/>
  <c r="M16" i="1" s="1"/>
  <c r="O29" i="4" l="1"/>
  <c r="K30" i="4" s="1"/>
  <c r="L30" i="4" s="1"/>
  <c r="N30" i="4" s="1"/>
  <c r="R18" i="3"/>
  <c r="I19" i="3" s="1"/>
  <c r="N19" i="3" s="1"/>
  <c r="O19" i="3" s="1"/>
  <c r="Q19" i="3" s="1"/>
  <c r="M26" i="2"/>
  <c r="I27" i="2" s="1"/>
  <c r="J27" i="2" s="1"/>
  <c r="L27" i="2" s="1"/>
  <c r="O16" i="1"/>
  <c r="O30" i="4" l="1"/>
  <c r="K31" i="4" s="1"/>
  <c r="L31" i="4" s="1"/>
  <c r="N31" i="4" s="1"/>
  <c r="R19" i="3"/>
  <c r="I20" i="3" s="1"/>
  <c r="N20" i="3" s="1"/>
  <c r="O20" i="3" s="1"/>
  <c r="H20" i="3"/>
  <c r="M27" i="2"/>
  <c r="I28" i="2" s="1"/>
  <c r="J28" i="2" s="1"/>
  <c r="L28" i="2"/>
  <c r="F17" i="1"/>
  <c r="P16" i="1"/>
  <c r="G17" i="1" s="1"/>
  <c r="L17" i="1" s="1"/>
  <c r="M17" i="1" s="1"/>
  <c r="O31" i="4" l="1"/>
  <c r="K32" i="4" s="1"/>
  <c r="L32" i="4" s="1"/>
  <c r="N32" i="4" s="1"/>
  <c r="Q20" i="3"/>
  <c r="H21" i="3" s="1"/>
  <c r="M28" i="2"/>
  <c r="I29" i="2" s="1"/>
  <c r="J29" i="2" s="1"/>
  <c r="L29" i="2" s="1"/>
  <c r="O17" i="1"/>
  <c r="O32" i="4" l="1"/>
  <c r="K33" i="4" s="1"/>
  <c r="L33" i="4" s="1"/>
  <c r="N33" i="4" s="1"/>
  <c r="O33" i="4" s="1"/>
  <c r="R20" i="3"/>
  <c r="I21" i="3" s="1"/>
  <c r="N21" i="3" s="1"/>
  <c r="O21" i="3" s="1"/>
  <c r="Q21" i="3" s="1"/>
  <c r="M29" i="2"/>
  <c r="I30" i="2" s="1"/>
  <c r="J30" i="2" s="1"/>
  <c r="L30" i="2" s="1"/>
  <c r="F18" i="1"/>
  <c r="P17" i="1"/>
  <c r="G18" i="1" s="1"/>
  <c r="L18" i="1" s="1"/>
  <c r="M18" i="1" s="1"/>
  <c r="R21" i="3" l="1"/>
  <c r="I22" i="3" s="1"/>
  <c r="N22" i="3" s="1"/>
  <c r="O22" i="3" s="1"/>
  <c r="H22" i="3"/>
  <c r="M30" i="2"/>
  <c r="I31" i="2" s="1"/>
  <c r="J31" i="2" s="1"/>
  <c r="L31" i="2" s="1"/>
  <c r="O18" i="1"/>
  <c r="Q22" i="3" l="1"/>
  <c r="H23" i="3" s="1"/>
  <c r="M31" i="2"/>
  <c r="I32" i="2" s="1"/>
  <c r="J32" i="2" s="1"/>
  <c r="L32" i="2" s="1"/>
  <c r="F19" i="1"/>
  <c r="P18" i="1"/>
  <c r="G19" i="1" s="1"/>
  <c r="L19" i="1" s="1"/>
  <c r="M19" i="1" s="1"/>
  <c r="R22" i="3" l="1"/>
  <c r="I23" i="3" s="1"/>
  <c r="N23" i="3" s="1"/>
  <c r="O23" i="3" s="1"/>
  <c r="Q23" i="3"/>
  <c r="M32" i="2"/>
  <c r="I33" i="2" s="1"/>
  <c r="J33" i="2" s="1"/>
  <c r="L33" i="2" s="1"/>
  <c r="O19" i="1"/>
  <c r="R23" i="3" l="1"/>
  <c r="I24" i="3" s="1"/>
  <c r="N24" i="3" s="1"/>
  <c r="O24" i="3" s="1"/>
  <c r="H24" i="3"/>
  <c r="M33" i="2"/>
  <c r="F20" i="1"/>
  <c r="P19" i="1"/>
  <c r="G20" i="1" s="1"/>
  <c r="L20" i="1" s="1"/>
  <c r="M20" i="1" s="1"/>
  <c r="Q24" i="3" l="1"/>
  <c r="H25" i="3" s="1"/>
  <c r="O20" i="1"/>
  <c r="R24" i="3" l="1"/>
  <c r="I25" i="3" s="1"/>
  <c r="N25" i="3" s="1"/>
  <c r="O25" i="3" s="1"/>
  <c r="Q25" i="3" s="1"/>
  <c r="F21" i="1"/>
  <c r="P20" i="1"/>
  <c r="G21" i="1" s="1"/>
  <c r="L21" i="1" s="1"/>
  <c r="M21" i="1" s="1"/>
  <c r="R25" i="3" l="1"/>
  <c r="I26" i="3" s="1"/>
  <c r="N26" i="3" s="1"/>
  <c r="O26" i="3" s="1"/>
  <c r="H26" i="3"/>
  <c r="O21" i="1"/>
  <c r="Q26" i="3" l="1"/>
  <c r="H27" i="3" s="1"/>
  <c r="F22" i="1"/>
  <c r="P21" i="1"/>
  <c r="G22" i="1" s="1"/>
  <c r="L22" i="1" s="1"/>
  <c r="M22" i="1" s="1"/>
  <c r="R26" i="3" l="1"/>
  <c r="I27" i="3" s="1"/>
  <c r="N27" i="3" s="1"/>
  <c r="O27" i="3" s="1"/>
  <c r="Q27" i="3" s="1"/>
  <c r="O22" i="1"/>
  <c r="R27" i="3" l="1"/>
  <c r="I28" i="3" s="1"/>
  <c r="N28" i="3" s="1"/>
  <c r="O28" i="3" s="1"/>
  <c r="H28" i="3"/>
  <c r="F23" i="1"/>
  <c r="P22" i="1"/>
  <c r="G23" i="1" s="1"/>
  <c r="L23" i="1" s="1"/>
  <c r="M23" i="1" s="1"/>
  <c r="Q28" i="3" l="1"/>
  <c r="R28" i="3" s="1"/>
  <c r="I29" i="3" s="1"/>
  <c r="N29" i="3" s="1"/>
  <c r="O29" i="3" s="1"/>
  <c r="O23" i="1"/>
  <c r="H29" i="3" l="1"/>
  <c r="Q29" i="3" s="1"/>
  <c r="F24" i="1"/>
  <c r="P23" i="1"/>
  <c r="G24" i="1" s="1"/>
  <c r="L24" i="1" s="1"/>
  <c r="M24" i="1" s="1"/>
  <c r="R29" i="3" l="1"/>
  <c r="I30" i="3" s="1"/>
  <c r="N30" i="3" s="1"/>
  <c r="O30" i="3" s="1"/>
  <c r="H30" i="3"/>
  <c r="O24" i="1"/>
  <c r="Q30" i="3" l="1"/>
  <c r="R30" i="3" s="1"/>
  <c r="I31" i="3" s="1"/>
  <c r="N31" i="3" s="1"/>
  <c r="O31" i="3" s="1"/>
  <c r="F25" i="1"/>
  <c r="P24" i="1"/>
  <c r="G25" i="1" s="1"/>
  <c r="L25" i="1" s="1"/>
  <c r="M25" i="1" s="1"/>
  <c r="H31" i="3" l="1"/>
  <c r="Q31" i="3" s="1"/>
  <c r="O25" i="1"/>
  <c r="R31" i="3" l="1"/>
  <c r="I32" i="3" s="1"/>
  <c r="N32" i="3" s="1"/>
  <c r="O32" i="3" s="1"/>
  <c r="H32" i="3"/>
  <c r="F26" i="1"/>
  <c r="P25" i="1"/>
  <c r="G26" i="1" s="1"/>
  <c r="L26" i="1" s="1"/>
  <c r="M26" i="1" s="1"/>
  <c r="Q32" i="3" l="1"/>
  <c r="R32" i="3" s="1"/>
  <c r="I33" i="3" s="1"/>
  <c r="N33" i="3" s="1"/>
  <c r="O33" i="3" s="1"/>
  <c r="O26" i="1"/>
  <c r="H33" i="3" l="1"/>
  <c r="Q33" i="3" s="1"/>
  <c r="R33" i="3" s="1"/>
  <c r="F27" i="1"/>
  <c r="P26" i="1"/>
  <c r="G27" i="1" s="1"/>
  <c r="L27" i="1" s="1"/>
  <c r="M27" i="1" s="1"/>
  <c r="O27" i="1" l="1"/>
  <c r="F28" i="1" l="1"/>
  <c r="P27" i="1"/>
  <c r="G28" i="1" s="1"/>
  <c r="L28" i="1" s="1"/>
  <c r="M28" i="1" s="1"/>
  <c r="O28" i="1" l="1"/>
  <c r="F29" i="1" l="1"/>
  <c r="P28" i="1"/>
  <c r="G29" i="1" s="1"/>
  <c r="L29" i="1" s="1"/>
  <c r="M29" i="1" s="1"/>
  <c r="O29" i="1" l="1"/>
  <c r="F30" i="1" l="1"/>
  <c r="P29" i="1"/>
  <c r="G30" i="1" s="1"/>
  <c r="L30" i="1" s="1"/>
  <c r="M30" i="1" s="1"/>
  <c r="O30" i="1" l="1"/>
  <c r="F31" i="1" l="1"/>
  <c r="P30" i="1"/>
  <c r="G31" i="1" s="1"/>
  <c r="L31" i="1" s="1"/>
  <c r="M31" i="1" s="1"/>
  <c r="O31" i="1" l="1"/>
  <c r="F32" i="1" l="1"/>
  <c r="P31" i="1"/>
  <c r="G32" i="1" s="1"/>
  <c r="L32" i="1" s="1"/>
  <c r="M32" i="1" s="1"/>
  <c r="O32" i="1" l="1"/>
  <c r="F33" i="1" l="1"/>
  <c r="P32" i="1"/>
  <c r="G33" i="1" s="1"/>
  <c r="L33" i="1" s="1"/>
  <c r="M33" i="1" s="1"/>
  <c r="O33" i="1" l="1"/>
  <c r="P33" i="1" l="1"/>
</calcChain>
</file>

<file path=xl/sharedStrings.xml><?xml version="1.0" encoding="utf-8"?>
<sst xmlns="http://schemas.openxmlformats.org/spreadsheetml/2006/main" count="104" uniqueCount="23">
  <si>
    <t>Posting Date</t>
  </si>
  <si>
    <t>Quantity</t>
  </si>
  <si>
    <t>Amount in LC</t>
  </si>
  <si>
    <t>Opening Qty</t>
  </si>
  <si>
    <t>Opening Amount</t>
  </si>
  <si>
    <t>Opening Rate</t>
  </si>
  <si>
    <t>Purchase Qty</t>
  </si>
  <si>
    <t>Purchase Amount</t>
  </si>
  <si>
    <t>Purchase  Rate</t>
  </si>
  <si>
    <t>Consumption Qty</t>
  </si>
  <si>
    <t>Consumption Rate</t>
  </si>
  <si>
    <t>Consumption Amount</t>
  </si>
  <si>
    <t>Closing Qty</t>
  </si>
  <si>
    <t>Closing Amount</t>
  </si>
  <si>
    <t>Closing Rate</t>
  </si>
  <si>
    <t>Time of Entry</t>
  </si>
  <si>
    <t>From Previous Row</t>
  </si>
  <si>
    <t>From B</t>
  </si>
  <si>
    <t>From C</t>
  </si>
  <si>
    <t>Formula</t>
  </si>
  <si>
    <t>From F</t>
  </si>
  <si>
    <t>First Opening Qty</t>
  </si>
  <si>
    <t>First Opening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</si>
</sst>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000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/>
    <xf numFmtId="1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vertical="center"/>
    </xf>
    <xf numFmtId="15" fontId="3" fillId="0" borderId="0" xfId="0" applyNumberFormat="1" applyFont="1" applyAlignment="1">
      <alignment horizontal="right" vertical="top"/>
    </xf>
    <xf numFmtId="43" fontId="3" fillId="0" borderId="0" xfId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43" fontId="4" fillId="0" borderId="0" xfId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84FCD-FE58-4212-844C-9719DBA36785}">
  <dimension ref="A1:P33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10.28515625" style="7" bestFit="1" customWidth="1"/>
    <col min="2" max="2" width="10" style="7" bestFit="1" customWidth="1"/>
    <col min="3" max="3" width="11.42578125" style="7" bestFit="1" customWidth="1"/>
    <col min="4" max="4" width="11.85546875" style="7" bestFit="1" customWidth="1"/>
    <col min="5" max="7" width="11.42578125" style="7" customWidth="1"/>
    <col min="8" max="8" width="9.28515625" style="7" bestFit="1" customWidth="1"/>
    <col min="9" max="9" width="10" style="7" bestFit="1" customWidth="1"/>
    <col min="10" max="10" width="9.28515625" style="7" bestFit="1" customWidth="1"/>
    <col min="11" max="12" width="11.85546875" style="7" customWidth="1"/>
    <col min="13" max="13" width="11.7109375" style="7" customWidth="1"/>
    <col min="14" max="14" width="10" style="7" bestFit="1" customWidth="1"/>
    <col min="15" max="15" width="11" style="7" bestFit="1" customWidth="1"/>
    <col min="16" max="16" width="9.28515625" style="7" bestFit="1" customWidth="1"/>
    <col min="17" max="16384" width="9.140625" style="7"/>
  </cols>
  <sheetData>
    <row r="1" spans="1:16" ht="25.5" x14ac:dyDescent="0.2">
      <c r="A1" s="1" t="s">
        <v>0</v>
      </c>
      <c r="B1" s="2" t="s">
        <v>1</v>
      </c>
      <c r="C1" s="2" t="s">
        <v>2</v>
      </c>
      <c r="D1" s="2" t="s">
        <v>15</v>
      </c>
      <c r="E1" s="3" t="s">
        <v>3</v>
      </c>
      <c r="F1" s="4" t="s">
        <v>4</v>
      </c>
      <c r="G1" s="4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6" t="s">
        <v>12</v>
      </c>
      <c r="O1" s="6" t="s">
        <v>13</v>
      </c>
      <c r="P1" s="6" t="s">
        <v>14</v>
      </c>
    </row>
    <row r="2" spans="1:16" ht="38.25" x14ac:dyDescent="0.2">
      <c r="A2" s="8"/>
      <c r="B2" s="9"/>
      <c r="C2" s="9"/>
      <c r="D2" s="9"/>
      <c r="E2" s="10" t="s">
        <v>16</v>
      </c>
      <c r="F2" s="10" t="s">
        <v>16</v>
      </c>
      <c r="G2" s="10" t="s">
        <v>16</v>
      </c>
      <c r="H2" s="11" t="s">
        <v>17</v>
      </c>
      <c r="I2" s="11" t="s">
        <v>18</v>
      </c>
      <c r="J2" s="11" t="s">
        <v>19</v>
      </c>
      <c r="K2" s="11" t="s">
        <v>17</v>
      </c>
      <c r="L2" s="11" t="s">
        <v>20</v>
      </c>
      <c r="M2" s="12" t="s">
        <v>19</v>
      </c>
      <c r="N2" s="12" t="s">
        <v>19</v>
      </c>
      <c r="O2" s="12" t="s">
        <v>19</v>
      </c>
      <c r="P2" s="12" t="s">
        <v>19</v>
      </c>
    </row>
    <row r="3" spans="1:16" x14ac:dyDescent="0.2">
      <c r="A3" s="8">
        <v>43555</v>
      </c>
      <c r="B3" s="9">
        <v>14718.462</v>
      </c>
      <c r="C3" s="9">
        <v>615681.65</v>
      </c>
      <c r="D3" s="9"/>
      <c r="E3" s="9"/>
      <c r="F3" s="9"/>
      <c r="G3" s="9"/>
      <c r="H3" s="9">
        <f t="shared" ref="H3:H33" si="0">IF(B3&lt;=0,0,B3)</f>
        <v>14718.462</v>
      </c>
      <c r="I3" s="9">
        <f>IF(H3=0,0,C3)</f>
        <v>615681.65</v>
      </c>
      <c r="J3" s="9">
        <f>IFERROR(I3/H3,0)</f>
        <v>41.830569661422508</v>
      </c>
      <c r="K3" s="9">
        <f t="shared" ref="K3:K33" si="1">IF(B3&lt;=0,B3,0)</f>
        <v>0</v>
      </c>
      <c r="L3" s="9">
        <f>G3</f>
        <v>0</v>
      </c>
      <c r="M3" s="13">
        <f>K3*L3</f>
        <v>0</v>
      </c>
      <c r="N3" s="13">
        <f>+E3+H3+K3</f>
        <v>14718.462</v>
      </c>
      <c r="O3" s="13">
        <f>+F3+I3+M3</f>
        <v>615681.65</v>
      </c>
      <c r="P3" s="13">
        <f t="shared" ref="P3:P33" si="2">O3/N3</f>
        <v>41.830569661422508</v>
      </c>
    </row>
    <row r="4" spans="1:16" x14ac:dyDescent="0.2">
      <c r="A4" s="14">
        <v>43557</v>
      </c>
      <c r="B4" s="15">
        <v>-256.274</v>
      </c>
      <c r="C4" s="15">
        <v>-10720.09</v>
      </c>
      <c r="D4" s="19">
        <v>0.40120370370370001</v>
      </c>
      <c r="E4" s="15">
        <f>N3</f>
        <v>14718.462</v>
      </c>
      <c r="F4" s="15">
        <f>O3</f>
        <v>615681.65</v>
      </c>
      <c r="G4" s="15">
        <f>P3</f>
        <v>41.830569661422508</v>
      </c>
      <c r="H4" s="16">
        <f t="shared" si="0"/>
        <v>0</v>
      </c>
      <c r="I4" s="16">
        <f>IF(H4=0,0,C4)</f>
        <v>0</v>
      </c>
      <c r="J4" s="17">
        <f>IFERROR(I4/H4,0)</f>
        <v>0</v>
      </c>
      <c r="K4" s="16">
        <f t="shared" si="1"/>
        <v>-256.274</v>
      </c>
      <c r="L4" s="16">
        <f>G4</f>
        <v>41.830569661422508</v>
      </c>
      <c r="M4" s="18">
        <f>K4*L4</f>
        <v>-10720.087409411391</v>
      </c>
      <c r="N4" s="18">
        <f>+E4+H4+K4</f>
        <v>14462.188</v>
      </c>
      <c r="O4" s="18">
        <f>+F4+I4+M4</f>
        <v>604961.56259058858</v>
      </c>
      <c r="P4" s="18">
        <f t="shared" si="2"/>
        <v>41.830569661422501</v>
      </c>
    </row>
    <row r="5" spans="1:16" x14ac:dyDescent="0.2">
      <c r="A5" s="14">
        <v>43558</v>
      </c>
      <c r="B5" s="15">
        <v>-418</v>
      </c>
      <c r="C5" s="15">
        <v>-17485.18</v>
      </c>
      <c r="D5" s="19">
        <v>0.33361111111111003</v>
      </c>
      <c r="E5" s="15">
        <f t="shared" ref="E5:G33" si="3">N4</f>
        <v>14462.188</v>
      </c>
      <c r="F5" s="15">
        <f t="shared" si="3"/>
        <v>604961.56259058858</v>
      </c>
      <c r="G5" s="15">
        <f t="shared" si="3"/>
        <v>41.830569661422501</v>
      </c>
      <c r="H5" s="16">
        <f t="shared" si="0"/>
        <v>0</v>
      </c>
      <c r="I5" s="16">
        <f t="shared" ref="I5:I33" si="4">IF(H5=0,0,C5)</f>
        <v>0</v>
      </c>
      <c r="J5" s="17">
        <f t="shared" ref="J5:J33" si="5">IFERROR(I5/H5,0)</f>
        <v>0</v>
      </c>
      <c r="K5" s="16">
        <f t="shared" si="1"/>
        <v>-418</v>
      </c>
      <c r="L5" s="16">
        <f t="shared" ref="L5:L33" si="6">G5</f>
        <v>41.830569661422501</v>
      </c>
      <c r="M5" s="18">
        <f t="shared" ref="M5:M33" si="7">K5*L5</f>
        <v>-17485.178118474607</v>
      </c>
      <c r="N5" s="18">
        <f t="shared" ref="N5:N33" si="8">+E5+H5+K5</f>
        <v>14044.188</v>
      </c>
      <c r="O5" s="18">
        <f t="shared" ref="O5:O33" si="9">+F5+I5+M5</f>
        <v>587476.38447211403</v>
      </c>
      <c r="P5" s="18">
        <f t="shared" si="2"/>
        <v>41.830569661422508</v>
      </c>
    </row>
    <row r="6" spans="1:16" x14ac:dyDescent="0.2">
      <c r="A6" s="14">
        <v>43559</v>
      </c>
      <c r="B6" s="15">
        <v>-592.75400000000002</v>
      </c>
      <c r="C6" s="15">
        <v>-24795.24</v>
      </c>
      <c r="D6" s="19">
        <v>0.36023148148147999</v>
      </c>
      <c r="E6" s="15">
        <f t="shared" si="3"/>
        <v>14044.188</v>
      </c>
      <c r="F6" s="15">
        <f t="shared" si="3"/>
        <v>587476.38447211403</v>
      </c>
      <c r="G6" s="15">
        <f t="shared" si="3"/>
        <v>41.830569661422508</v>
      </c>
      <c r="H6" s="16">
        <f t="shared" si="0"/>
        <v>0</v>
      </c>
      <c r="I6" s="16">
        <f t="shared" si="4"/>
        <v>0</v>
      </c>
      <c r="J6" s="17">
        <f t="shared" si="5"/>
        <v>0</v>
      </c>
      <c r="K6" s="16">
        <f t="shared" si="1"/>
        <v>-592.75400000000002</v>
      </c>
      <c r="L6" s="16">
        <f t="shared" si="6"/>
        <v>41.830569661422508</v>
      </c>
      <c r="M6" s="18">
        <f t="shared" si="7"/>
        <v>-24795.237489086838</v>
      </c>
      <c r="N6" s="18">
        <f t="shared" si="8"/>
        <v>13451.433999999999</v>
      </c>
      <c r="O6" s="18">
        <f t="shared" si="9"/>
        <v>562681.14698302723</v>
      </c>
      <c r="P6" s="18">
        <f t="shared" si="2"/>
        <v>41.830569661422508</v>
      </c>
    </row>
    <row r="7" spans="1:16" x14ac:dyDescent="0.2">
      <c r="A7" s="14">
        <v>43560</v>
      </c>
      <c r="B7" s="15">
        <v>-439.32499999999999</v>
      </c>
      <c r="C7" s="15">
        <v>-18377.21</v>
      </c>
      <c r="D7" s="19">
        <v>0.36813657407407002</v>
      </c>
      <c r="E7" s="15">
        <f t="shared" si="3"/>
        <v>13451.433999999999</v>
      </c>
      <c r="F7" s="15">
        <f t="shared" si="3"/>
        <v>562681.14698302723</v>
      </c>
      <c r="G7" s="15">
        <f t="shared" si="3"/>
        <v>41.830569661422508</v>
      </c>
      <c r="H7" s="16">
        <f t="shared" si="0"/>
        <v>0</v>
      </c>
      <c r="I7" s="16">
        <f t="shared" si="4"/>
        <v>0</v>
      </c>
      <c r="J7" s="17">
        <f t="shared" si="5"/>
        <v>0</v>
      </c>
      <c r="K7" s="16">
        <f t="shared" si="1"/>
        <v>-439.32499999999999</v>
      </c>
      <c r="L7" s="16">
        <f t="shared" si="6"/>
        <v>41.830569661422508</v>
      </c>
      <c r="M7" s="18">
        <f t="shared" si="7"/>
        <v>-18377.215016504444</v>
      </c>
      <c r="N7" s="18">
        <f t="shared" si="8"/>
        <v>13012.108999999999</v>
      </c>
      <c r="O7" s="18">
        <f t="shared" si="9"/>
        <v>544303.93196652282</v>
      </c>
      <c r="P7" s="18">
        <f t="shared" si="2"/>
        <v>41.830569661422516</v>
      </c>
    </row>
    <row r="8" spans="1:16" x14ac:dyDescent="0.2">
      <c r="A8" s="14">
        <v>43560</v>
      </c>
      <c r="B8" s="15">
        <v>-406.27100000000002</v>
      </c>
      <c r="C8" s="15">
        <v>-16994.55</v>
      </c>
      <c r="D8" s="19">
        <v>0.43618055555556001</v>
      </c>
      <c r="E8" s="15">
        <f t="shared" si="3"/>
        <v>13012.108999999999</v>
      </c>
      <c r="F8" s="15">
        <f t="shared" si="3"/>
        <v>544303.93196652282</v>
      </c>
      <c r="G8" s="15">
        <f t="shared" si="3"/>
        <v>41.830569661422516</v>
      </c>
      <c r="H8" s="16">
        <f t="shared" si="0"/>
        <v>0</v>
      </c>
      <c r="I8" s="16">
        <f t="shared" si="4"/>
        <v>0</v>
      </c>
      <c r="J8" s="17">
        <f t="shared" si="5"/>
        <v>0</v>
      </c>
      <c r="K8" s="16">
        <f t="shared" si="1"/>
        <v>-406.27100000000002</v>
      </c>
      <c r="L8" s="16">
        <f t="shared" si="6"/>
        <v>41.830569661422516</v>
      </c>
      <c r="M8" s="18">
        <f t="shared" si="7"/>
        <v>-16994.547366915787</v>
      </c>
      <c r="N8" s="18">
        <f t="shared" si="8"/>
        <v>12605.837999999998</v>
      </c>
      <c r="O8" s="18">
        <f t="shared" si="9"/>
        <v>527309.38459960709</v>
      </c>
      <c r="P8" s="18">
        <f t="shared" si="2"/>
        <v>41.830569661422523</v>
      </c>
    </row>
    <row r="9" spans="1:16" x14ac:dyDescent="0.2">
      <c r="A9" s="14">
        <v>43561</v>
      </c>
      <c r="B9" s="15">
        <v>-265.49599999999998</v>
      </c>
      <c r="C9" s="15">
        <v>-11105.85</v>
      </c>
      <c r="D9" s="19">
        <v>0.36967592592593002</v>
      </c>
      <c r="E9" s="15">
        <f t="shared" si="3"/>
        <v>12605.837999999998</v>
      </c>
      <c r="F9" s="15">
        <f t="shared" si="3"/>
        <v>527309.38459960709</v>
      </c>
      <c r="G9" s="15">
        <f t="shared" si="3"/>
        <v>41.830569661422523</v>
      </c>
      <c r="H9" s="16">
        <f t="shared" si="0"/>
        <v>0</v>
      </c>
      <c r="I9" s="16">
        <f t="shared" si="4"/>
        <v>0</v>
      </c>
      <c r="J9" s="17">
        <f t="shared" si="5"/>
        <v>0</v>
      </c>
      <c r="K9" s="16">
        <f t="shared" si="1"/>
        <v>-265.49599999999998</v>
      </c>
      <c r="L9" s="16">
        <f t="shared" si="6"/>
        <v>41.830569661422523</v>
      </c>
      <c r="M9" s="18">
        <f t="shared" si="7"/>
        <v>-11105.848922829033</v>
      </c>
      <c r="N9" s="18">
        <f t="shared" si="8"/>
        <v>12340.341999999999</v>
      </c>
      <c r="O9" s="18">
        <f t="shared" si="9"/>
        <v>516203.53567677806</v>
      </c>
      <c r="P9" s="18">
        <f t="shared" si="2"/>
        <v>41.830569661422523</v>
      </c>
    </row>
    <row r="10" spans="1:16" x14ac:dyDescent="0.2">
      <c r="A10" s="14">
        <v>43562</v>
      </c>
      <c r="B10" s="15">
        <v>-700</v>
      </c>
      <c r="C10" s="15">
        <v>-29281.4</v>
      </c>
      <c r="D10" s="19">
        <v>0.53186342592592994</v>
      </c>
      <c r="E10" s="15">
        <f t="shared" si="3"/>
        <v>12340.341999999999</v>
      </c>
      <c r="F10" s="15">
        <f t="shared" si="3"/>
        <v>516203.53567677806</v>
      </c>
      <c r="G10" s="15">
        <f t="shared" si="3"/>
        <v>41.830569661422523</v>
      </c>
      <c r="H10" s="16">
        <f t="shared" si="0"/>
        <v>0</v>
      </c>
      <c r="I10" s="16">
        <f t="shared" si="4"/>
        <v>0</v>
      </c>
      <c r="J10" s="17">
        <f t="shared" si="5"/>
        <v>0</v>
      </c>
      <c r="K10" s="16">
        <f t="shared" si="1"/>
        <v>-700</v>
      </c>
      <c r="L10" s="16">
        <f t="shared" si="6"/>
        <v>41.830569661422523</v>
      </c>
      <c r="M10" s="18">
        <f t="shared" si="7"/>
        <v>-29281.398762995766</v>
      </c>
      <c r="N10" s="18">
        <f t="shared" si="8"/>
        <v>11640.341999999999</v>
      </c>
      <c r="O10" s="18">
        <f t="shared" si="9"/>
        <v>486922.13691378228</v>
      </c>
      <c r="P10" s="18">
        <f t="shared" si="2"/>
        <v>41.830569661422523</v>
      </c>
    </row>
    <row r="11" spans="1:16" x14ac:dyDescent="0.2">
      <c r="A11" s="14">
        <v>43564</v>
      </c>
      <c r="B11" s="15">
        <v>-472.86200000000002</v>
      </c>
      <c r="C11" s="15">
        <v>-19780.09</v>
      </c>
      <c r="D11" s="19">
        <v>0.38657407407407002</v>
      </c>
      <c r="E11" s="15">
        <f t="shared" si="3"/>
        <v>11640.341999999999</v>
      </c>
      <c r="F11" s="15">
        <f t="shared" si="3"/>
        <v>486922.13691378228</v>
      </c>
      <c r="G11" s="15">
        <f t="shared" si="3"/>
        <v>41.830569661422523</v>
      </c>
      <c r="H11" s="16">
        <f t="shared" si="0"/>
        <v>0</v>
      </c>
      <c r="I11" s="16">
        <f t="shared" si="4"/>
        <v>0</v>
      </c>
      <c r="J11" s="17">
        <f t="shared" si="5"/>
        <v>0</v>
      </c>
      <c r="K11" s="16">
        <f t="shared" si="1"/>
        <v>-472.86200000000002</v>
      </c>
      <c r="L11" s="16">
        <f t="shared" si="6"/>
        <v>41.830569661422523</v>
      </c>
      <c r="M11" s="18">
        <f t="shared" si="7"/>
        <v>-19780.08683123958</v>
      </c>
      <c r="N11" s="18">
        <f t="shared" si="8"/>
        <v>11167.48</v>
      </c>
      <c r="O11" s="18">
        <f t="shared" si="9"/>
        <v>467142.0500825427</v>
      </c>
      <c r="P11" s="18">
        <f t="shared" si="2"/>
        <v>41.830569661422516</v>
      </c>
    </row>
    <row r="12" spans="1:16" x14ac:dyDescent="0.2">
      <c r="A12" s="14">
        <v>43564</v>
      </c>
      <c r="B12" s="15">
        <v>-2000</v>
      </c>
      <c r="C12" s="15">
        <v>-83661.14</v>
      </c>
      <c r="D12" s="19">
        <v>0.70418981481481002</v>
      </c>
      <c r="E12" s="15">
        <f t="shared" si="3"/>
        <v>11167.48</v>
      </c>
      <c r="F12" s="15">
        <f t="shared" si="3"/>
        <v>467142.0500825427</v>
      </c>
      <c r="G12" s="15">
        <f t="shared" si="3"/>
        <v>41.830569661422516</v>
      </c>
      <c r="H12" s="16">
        <f t="shared" si="0"/>
        <v>0</v>
      </c>
      <c r="I12" s="16">
        <f t="shared" si="4"/>
        <v>0</v>
      </c>
      <c r="J12" s="17">
        <f t="shared" si="5"/>
        <v>0</v>
      </c>
      <c r="K12" s="16">
        <f t="shared" si="1"/>
        <v>-2000</v>
      </c>
      <c r="L12" s="16">
        <f t="shared" si="6"/>
        <v>41.830569661422516</v>
      </c>
      <c r="M12" s="18">
        <f t="shared" si="7"/>
        <v>-83661.139322845032</v>
      </c>
      <c r="N12" s="18">
        <f t="shared" si="8"/>
        <v>9167.48</v>
      </c>
      <c r="O12" s="18">
        <f t="shared" si="9"/>
        <v>383480.91075969767</v>
      </c>
      <c r="P12" s="18">
        <f t="shared" si="2"/>
        <v>41.830569661422516</v>
      </c>
    </row>
    <row r="13" spans="1:16" x14ac:dyDescent="0.2">
      <c r="A13" s="14">
        <v>43565</v>
      </c>
      <c r="B13" s="15">
        <v>-800</v>
      </c>
      <c r="C13" s="15">
        <v>-33464.449999999997</v>
      </c>
      <c r="D13" s="19">
        <v>0.35666666666667002</v>
      </c>
      <c r="E13" s="15">
        <f t="shared" si="3"/>
        <v>9167.48</v>
      </c>
      <c r="F13" s="15">
        <f t="shared" si="3"/>
        <v>383480.91075969767</v>
      </c>
      <c r="G13" s="15">
        <f t="shared" si="3"/>
        <v>41.830569661422516</v>
      </c>
      <c r="H13" s="16">
        <f t="shared" si="0"/>
        <v>0</v>
      </c>
      <c r="I13" s="16">
        <f t="shared" si="4"/>
        <v>0</v>
      </c>
      <c r="J13" s="17">
        <f t="shared" si="5"/>
        <v>0</v>
      </c>
      <c r="K13" s="16">
        <f t="shared" si="1"/>
        <v>-800</v>
      </c>
      <c r="L13" s="16">
        <f t="shared" si="6"/>
        <v>41.830569661422516</v>
      </c>
      <c r="M13" s="18">
        <f t="shared" si="7"/>
        <v>-33464.455729138012</v>
      </c>
      <c r="N13" s="18">
        <f t="shared" si="8"/>
        <v>8367.48</v>
      </c>
      <c r="O13" s="18">
        <f t="shared" si="9"/>
        <v>350016.45503055968</v>
      </c>
      <c r="P13" s="18">
        <f t="shared" si="2"/>
        <v>41.830569661422516</v>
      </c>
    </row>
    <row r="14" spans="1:16" x14ac:dyDescent="0.2">
      <c r="A14" s="14">
        <v>43567</v>
      </c>
      <c r="B14" s="15">
        <v>-671</v>
      </c>
      <c r="C14" s="15">
        <v>-28068.31</v>
      </c>
      <c r="D14" s="19">
        <v>0.38408564814814999</v>
      </c>
      <c r="E14" s="15">
        <f t="shared" si="3"/>
        <v>8367.48</v>
      </c>
      <c r="F14" s="15">
        <f t="shared" si="3"/>
        <v>350016.45503055968</v>
      </c>
      <c r="G14" s="15">
        <f t="shared" si="3"/>
        <v>41.830569661422516</v>
      </c>
      <c r="H14" s="16">
        <f t="shared" si="0"/>
        <v>0</v>
      </c>
      <c r="I14" s="16">
        <f t="shared" si="4"/>
        <v>0</v>
      </c>
      <c r="J14" s="17">
        <f t="shared" si="5"/>
        <v>0</v>
      </c>
      <c r="K14" s="16">
        <f t="shared" si="1"/>
        <v>-671</v>
      </c>
      <c r="L14" s="16">
        <f t="shared" si="6"/>
        <v>41.830569661422516</v>
      </c>
      <c r="M14" s="18">
        <f t="shared" si="7"/>
        <v>-28068.312242814507</v>
      </c>
      <c r="N14" s="18">
        <f t="shared" si="8"/>
        <v>7696.48</v>
      </c>
      <c r="O14" s="18">
        <f t="shared" si="9"/>
        <v>321948.14278774516</v>
      </c>
      <c r="P14" s="18">
        <f t="shared" si="2"/>
        <v>41.830569661422516</v>
      </c>
    </row>
    <row r="15" spans="1:16" x14ac:dyDescent="0.2">
      <c r="A15" s="14">
        <v>43568</v>
      </c>
      <c r="B15" s="15">
        <v>-392.375</v>
      </c>
      <c r="C15" s="15">
        <v>-16413.27</v>
      </c>
      <c r="D15" s="19">
        <v>0.39001157407407</v>
      </c>
      <c r="E15" s="15">
        <f t="shared" si="3"/>
        <v>7696.48</v>
      </c>
      <c r="F15" s="15">
        <f t="shared" si="3"/>
        <v>321948.14278774516</v>
      </c>
      <c r="G15" s="15">
        <f t="shared" si="3"/>
        <v>41.830569661422516</v>
      </c>
      <c r="H15" s="16">
        <f t="shared" si="0"/>
        <v>0</v>
      </c>
      <c r="I15" s="16">
        <f t="shared" si="4"/>
        <v>0</v>
      </c>
      <c r="J15" s="17">
        <f t="shared" si="5"/>
        <v>0</v>
      </c>
      <c r="K15" s="16">
        <f t="shared" si="1"/>
        <v>-392.375</v>
      </c>
      <c r="L15" s="16">
        <f t="shared" si="6"/>
        <v>41.830569661422516</v>
      </c>
      <c r="M15" s="18">
        <f t="shared" si="7"/>
        <v>-16413.269770900661</v>
      </c>
      <c r="N15" s="18">
        <f t="shared" si="8"/>
        <v>7304.1049999999996</v>
      </c>
      <c r="O15" s="18">
        <f t="shared" si="9"/>
        <v>305534.8730168445</v>
      </c>
      <c r="P15" s="18">
        <f t="shared" si="2"/>
        <v>41.830569661422516</v>
      </c>
    </row>
    <row r="16" spans="1:16" x14ac:dyDescent="0.2">
      <c r="A16" s="14">
        <v>43569</v>
      </c>
      <c r="B16" s="15">
        <v>-232.89099999999999</v>
      </c>
      <c r="C16" s="15">
        <v>-9741.9599999999991</v>
      </c>
      <c r="D16" s="19">
        <v>0.36991898148148</v>
      </c>
      <c r="E16" s="15">
        <f t="shared" si="3"/>
        <v>7304.1049999999996</v>
      </c>
      <c r="F16" s="15">
        <f t="shared" si="3"/>
        <v>305534.8730168445</v>
      </c>
      <c r="G16" s="15">
        <f t="shared" si="3"/>
        <v>41.830569661422516</v>
      </c>
      <c r="H16" s="16">
        <f t="shared" si="0"/>
        <v>0</v>
      </c>
      <c r="I16" s="16">
        <f t="shared" si="4"/>
        <v>0</v>
      </c>
      <c r="J16" s="17">
        <f t="shared" si="5"/>
        <v>0</v>
      </c>
      <c r="K16" s="16">
        <f t="shared" si="1"/>
        <v>-232.89099999999999</v>
      </c>
      <c r="L16" s="16">
        <f t="shared" si="6"/>
        <v>41.830569661422516</v>
      </c>
      <c r="M16" s="18">
        <f t="shared" si="7"/>
        <v>-9741.9631990183516</v>
      </c>
      <c r="N16" s="18">
        <f t="shared" si="8"/>
        <v>7071.2139999999999</v>
      </c>
      <c r="O16" s="18">
        <f t="shared" si="9"/>
        <v>295792.90981782618</v>
      </c>
      <c r="P16" s="18">
        <f t="shared" si="2"/>
        <v>41.830569661422523</v>
      </c>
    </row>
    <row r="17" spans="1:16" x14ac:dyDescent="0.2">
      <c r="A17" s="14">
        <v>43569</v>
      </c>
      <c r="B17" s="15">
        <v>20978</v>
      </c>
      <c r="C17" s="15">
        <v>881076</v>
      </c>
      <c r="D17" s="19">
        <v>0.45417824074073998</v>
      </c>
      <c r="E17" s="15">
        <f t="shared" si="3"/>
        <v>7071.2139999999999</v>
      </c>
      <c r="F17" s="15">
        <f t="shared" si="3"/>
        <v>295792.90981782618</v>
      </c>
      <c r="G17" s="15">
        <f t="shared" si="3"/>
        <v>41.830569661422523</v>
      </c>
      <c r="H17" s="16">
        <f t="shared" si="0"/>
        <v>20978</v>
      </c>
      <c r="I17" s="16">
        <f t="shared" si="4"/>
        <v>881076</v>
      </c>
      <c r="J17" s="17">
        <f t="shared" si="5"/>
        <v>42</v>
      </c>
      <c r="K17" s="16">
        <f t="shared" si="1"/>
        <v>0</v>
      </c>
      <c r="L17" s="16">
        <f t="shared" si="6"/>
        <v>41.830569661422523</v>
      </c>
      <c r="M17" s="18">
        <f t="shared" si="7"/>
        <v>0</v>
      </c>
      <c r="N17" s="18">
        <f t="shared" si="8"/>
        <v>28049.214</v>
      </c>
      <c r="O17" s="18">
        <f t="shared" si="9"/>
        <v>1176868.9098178262</v>
      </c>
      <c r="P17" s="18">
        <f t="shared" si="2"/>
        <v>41.957286568451657</v>
      </c>
    </row>
    <row r="18" spans="1:16" x14ac:dyDescent="0.2">
      <c r="A18" s="14">
        <v>43570</v>
      </c>
      <c r="B18" s="15">
        <v>-515.90099999999995</v>
      </c>
      <c r="C18" s="15">
        <v>-21645.81</v>
      </c>
      <c r="D18" s="19">
        <v>0.37418981481481001</v>
      </c>
      <c r="E18" s="15">
        <f t="shared" si="3"/>
        <v>28049.214</v>
      </c>
      <c r="F18" s="15">
        <f t="shared" si="3"/>
        <v>1176868.9098178262</v>
      </c>
      <c r="G18" s="15">
        <f t="shared" si="3"/>
        <v>41.957286568451657</v>
      </c>
      <c r="H18" s="16">
        <f t="shared" si="0"/>
        <v>0</v>
      </c>
      <c r="I18" s="16">
        <f t="shared" si="4"/>
        <v>0</v>
      </c>
      <c r="J18" s="17">
        <f t="shared" si="5"/>
        <v>0</v>
      </c>
      <c r="K18" s="16">
        <f t="shared" si="1"/>
        <v>-515.90099999999995</v>
      </c>
      <c r="L18" s="16">
        <f t="shared" si="6"/>
        <v>41.957286568451657</v>
      </c>
      <c r="M18" s="18">
        <f t="shared" si="7"/>
        <v>-21645.806097950775</v>
      </c>
      <c r="N18" s="18">
        <f t="shared" si="8"/>
        <v>27533.312999999998</v>
      </c>
      <c r="O18" s="18">
        <f t="shared" si="9"/>
        <v>1155223.1037198754</v>
      </c>
      <c r="P18" s="18">
        <f t="shared" si="2"/>
        <v>41.957286568451664</v>
      </c>
    </row>
    <row r="19" spans="1:16" x14ac:dyDescent="0.2">
      <c r="A19" s="14">
        <v>43571</v>
      </c>
      <c r="B19" s="15">
        <v>-273.32100000000003</v>
      </c>
      <c r="C19" s="15">
        <v>-11467.81</v>
      </c>
      <c r="D19" s="19">
        <v>0.38152777777778002</v>
      </c>
      <c r="E19" s="15">
        <f t="shared" si="3"/>
        <v>27533.312999999998</v>
      </c>
      <c r="F19" s="15">
        <f t="shared" si="3"/>
        <v>1155223.1037198754</v>
      </c>
      <c r="G19" s="15">
        <f t="shared" si="3"/>
        <v>41.957286568451664</v>
      </c>
      <c r="H19" s="16">
        <f t="shared" si="0"/>
        <v>0</v>
      </c>
      <c r="I19" s="16">
        <f t="shared" si="4"/>
        <v>0</v>
      </c>
      <c r="J19" s="17">
        <f t="shared" si="5"/>
        <v>0</v>
      </c>
      <c r="K19" s="16">
        <f t="shared" si="1"/>
        <v>-273.32100000000003</v>
      </c>
      <c r="L19" s="16">
        <f t="shared" si="6"/>
        <v>41.957286568451664</v>
      </c>
      <c r="M19" s="18">
        <f t="shared" si="7"/>
        <v>-11467.807522175779</v>
      </c>
      <c r="N19" s="18">
        <f t="shared" si="8"/>
        <v>27259.991999999998</v>
      </c>
      <c r="O19" s="18">
        <f t="shared" si="9"/>
        <v>1143755.2961976996</v>
      </c>
      <c r="P19" s="18">
        <f t="shared" si="2"/>
        <v>41.957286568451657</v>
      </c>
    </row>
    <row r="20" spans="1:16" x14ac:dyDescent="0.2">
      <c r="A20" s="14">
        <v>43572</v>
      </c>
      <c r="B20" s="15">
        <v>-390.13900000000001</v>
      </c>
      <c r="C20" s="15">
        <v>-16369.17</v>
      </c>
      <c r="D20" s="19">
        <v>0.38657407407407002</v>
      </c>
      <c r="E20" s="15">
        <f t="shared" si="3"/>
        <v>27259.991999999998</v>
      </c>
      <c r="F20" s="15">
        <f t="shared" si="3"/>
        <v>1143755.2961976996</v>
      </c>
      <c r="G20" s="15">
        <f t="shared" si="3"/>
        <v>41.957286568451657</v>
      </c>
      <c r="H20" s="16">
        <f t="shared" si="0"/>
        <v>0</v>
      </c>
      <c r="I20" s="16">
        <f t="shared" si="4"/>
        <v>0</v>
      </c>
      <c r="J20" s="17">
        <f t="shared" si="5"/>
        <v>0</v>
      </c>
      <c r="K20" s="16">
        <f t="shared" si="1"/>
        <v>-390.13900000000001</v>
      </c>
      <c r="L20" s="16">
        <f t="shared" si="6"/>
        <v>41.957286568451657</v>
      </c>
      <c r="M20" s="18">
        <f t="shared" si="7"/>
        <v>-16369.173824529162</v>
      </c>
      <c r="N20" s="18">
        <f t="shared" si="8"/>
        <v>26869.852999999999</v>
      </c>
      <c r="O20" s="18">
        <f t="shared" si="9"/>
        <v>1127386.1223731705</v>
      </c>
      <c r="P20" s="18">
        <f t="shared" si="2"/>
        <v>41.957286568451657</v>
      </c>
    </row>
    <row r="21" spans="1:16" x14ac:dyDescent="0.2">
      <c r="A21" s="14">
        <v>43573</v>
      </c>
      <c r="B21" s="15">
        <v>-628.80600000000004</v>
      </c>
      <c r="C21" s="15">
        <v>-26382.99</v>
      </c>
      <c r="D21" s="19">
        <v>0.35576388888888999</v>
      </c>
      <c r="E21" s="15">
        <f t="shared" si="3"/>
        <v>26869.852999999999</v>
      </c>
      <c r="F21" s="15">
        <f t="shared" si="3"/>
        <v>1127386.1223731705</v>
      </c>
      <c r="G21" s="15">
        <f t="shared" si="3"/>
        <v>41.957286568451657</v>
      </c>
      <c r="H21" s="16">
        <f t="shared" si="0"/>
        <v>0</v>
      </c>
      <c r="I21" s="16">
        <f t="shared" si="4"/>
        <v>0</v>
      </c>
      <c r="J21" s="17">
        <f t="shared" si="5"/>
        <v>0</v>
      </c>
      <c r="K21" s="16">
        <f t="shared" si="1"/>
        <v>-628.80600000000004</v>
      </c>
      <c r="L21" s="16">
        <f t="shared" si="6"/>
        <v>41.957286568451657</v>
      </c>
      <c r="M21" s="18">
        <f t="shared" si="7"/>
        <v>-26382.993537961815</v>
      </c>
      <c r="N21" s="18">
        <f t="shared" si="8"/>
        <v>26241.046999999999</v>
      </c>
      <c r="O21" s="18">
        <f t="shared" si="9"/>
        <v>1101003.1288352087</v>
      </c>
      <c r="P21" s="18">
        <f t="shared" si="2"/>
        <v>41.957286568451664</v>
      </c>
    </row>
    <row r="22" spans="1:16" x14ac:dyDescent="0.2">
      <c r="A22" s="14">
        <v>43574</v>
      </c>
      <c r="B22" s="15">
        <v>-301.827</v>
      </c>
      <c r="C22" s="15">
        <v>-12663.84</v>
      </c>
      <c r="D22" s="19">
        <v>0.38150462962963</v>
      </c>
      <c r="E22" s="15">
        <f t="shared" si="3"/>
        <v>26241.046999999999</v>
      </c>
      <c r="F22" s="15">
        <f t="shared" si="3"/>
        <v>1101003.1288352087</v>
      </c>
      <c r="G22" s="15">
        <f t="shared" si="3"/>
        <v>41.957286568451664</v>
      </c>
      <c r="H22" s="16">
        <f t="shared" si="0"/>
        <v>0</v>
      </c>
      <c r="I22" s="16">
        <f t="shared" si="4"/>
        <v>0</v>
      </c>
      <c r="J22" s="17">
        <f t="shared" si="5"/>
        <v>0</v>
      </c>
      <c r="K22" s="16">
        <f t="shared" si="1"/>
        <v>-301.827</v>
      </c>
      <c r="L22" s="16">
        <f t="shared" si="6"/>
        <v>41.957286568451664</v>
      </c>
      <c r="M22" s="18">
        <f t="shared" si="7"/>
        <v>-12663.841933096061</v>
      </c>
      <c r="N22" s="18">
        <f t="shared" si="8"/>
        <v>25939.219999999998</v>
      </c>
      <c r="O22" s="18">
        <f t="shared" si="9"/>
        <v>1088339.2869021127</v>
      </c>
      <c r="P22" s="18">
        <f t="shared" si="2"/>
        <v>41.957286568451664</v>
      </c>
    </row>
    <row r="23" spans="1:16" x14ac:dyDescent="0.2">
      <c r="A23" s="14">
        <v>43575</v>
      </c>
      <c r="B23" s="15">
        <v>-147</v>
      </c>
      <c r="C23" s="15">
        <v>-6167.72</v>
      </c>
      <c r="D23" s="19">
        <v>0.39581018518519001</v>
      </c>
      <c r="E23" s="15">
        <f t="shared" si="3"/>
        <v>25939.219999999998</v>
      </c>
      <c r="F23" s="15">
        <f t="shared" si="3"/>
        <v>1088339.2869021127</v>
      </c>
      <c r="G23" s="15">
        <f t="shared" si="3"/>
        <v>41.957286568451664</v>
      </c>
      <c r="H23" s="16">
        <f t="shared" si="0"/>
        <v>0</v>
      </c>
      <c r="I23" s="16">
        <f t="shared" si="4"/>
        <v>0</v>
      </c>
      <c r="J23" s="17">
        <f t="shared" si="5"/>
        <v>0</v>
      </c>
      <c r="K23" s="16">
        <f t="shared" si="1"/>
        <v>-147</v>
      </c>
      <c r="L23" s="16">
        <f t="shared" si="6"/>
        <v>41.957286568451664</v>
      </c>
      <c r="M23" s="18">
        <f t="shared" si="7"/>
        <v>-6167.7211255623943</v>
      </c>
      <c r="N23" s="18">
        <f t="shared" si="8"/>
        <v>25792.219999999998</v>
      </c>
      <c r="O23" s="18">
        <f t="shared" si="9"/>
        <v>1082171.5657765502</v>
      </c>
      <c r="P23" s="18">
        <f t="shared" si="2"/>
        <v>41.957286568451664</v>
      </c>
    </row>
    <row r="24" spans="1:16" x14ac:dyDescent="0.2">
      <c r="A24" s="14">
        <v>43576</v>
      </c>
      <c r="B24" s="15">
        <v>-474</v>
      </c>
      <c r="C24" s="15">
        <v>-19887.75</v>
      </c>
      <c r="D24" s="19">
        <v>0.39927083333333002</v>
      </c>
      <c r="E24" s="15">
        <f t="shared" si="3"/>
        <v>25792.219999999998</v>
      </c>
      <c r="F24" s="15">
        <f t="shared" si="3"/>
        <v>1082171.5657765502</v>
      </c>
      <c r="G24" s="15">
        <f t="shared" si="3"/>
        <v>41.957286568451664</v>
      </c>
      <c r="H24" s="16">
        <f t="shared" si="0"/>
        <v>0</v>
      </c>
      <c r="I24" s="16">
        <f t="shared" si="4"/>
        <v>0</v>
      </c>
      <c r="J24" s="17">
        <f t="shared" si="5"/>
        <v>0</v>
      </c>
      <c r="K24" s="16">
        <f t="shared" si="1"/>
        <v>-474</v>
      </c>
      <c r="L24" s="16">
        <f t="shared" si="6"/>
        <v>41.957286568451664</v>
      </c>
      <c r="M24" s="18">
        <f t="shared" si="7"/>
        <v>-19887.753833446088</v>
      </c>
      <c r="N24" s="18">
        <f t="shared" si="8"/>
        <v>25318.219999999998</v>
      </c>
      <c r="O24" s="18">
        <f t="shared" si="9"/>
        <v>1062283.811943104</v>
      </c>
      <c r="P24" s="18">
        <f t="shared" si="2"/>
        <v>41.957286568451657</v>
      </c>
    </row>
    <row r="25" spans="1:16" x14ac:dyDescent="0.2">
      <c r="A25" s="14">
        <v>43577</v>
      </c>
      <c r="B25" s="15">
        <v>-472.86200000000002</v>
      </c>
      <c r="C25" s="15">
        <v>-19840.009999999998</v>
      </c>
      <c r="D25" s="19">
        <v>0.64268518518519002</v>
      </c>
      <c r="E25" s="15">
        <f t="shared" si="3"/>
        <v>25318.219999999998</v>
      </c>
      <c r="F25" s="15">
        <f t="shared" si="3"/>
        <v>1062283.811943104</v>
      </c>
      <c r="G25" s="15">
        <f t="shared" si="3"/>
        <v>41.957286568451657</v>
      </c>
      <c r="H25" s="16">
        <f t="shared" si="0"/>
        <v>0</v>
      </c>
      <c r="I25" s="16">
        <f t="shared" si="4"/>
        <v>0</v>
      </c>
      <c r="J25" s="17">
        <f t="shared" si="5"/>
        <v>0</v>
      </c>
      <c r="K25" s="16">
        <f t="shared" si="1"/>
        <v>-472.86200000000002</v>
      </c>
      <c r="L25" s="16">
        <f t="shared" si="6"/>
        <v>41.957286568451657</v>
      </c>
      <c r="M25" s="18">
        <f t="shared" si="7"/>
        <v>-19840.006441331188</v>
      </c>
      <c r="N25" s="18">
        <f t="shared" si="8"/>
        <v>24845.357999999997</v>
      </c>
      <c r="O25" s="18">
        <f t="shared" si="9"/>
        <v>1042443.8055017728</v>
      </c>
      <c r="P25" s="18">
        <f t="shared" si="2"/>
        <v>41.957286568451657</v>
      </c>
    </row>
    <row r="26" spans="1:16" x14ac:dyDescent="0.2">
      <c r="A26" s="14">
        <v>43578</v>
      </c>
      <c r="B26" s="15">
        <v>-481.52600000000001</v>
      </c>
      <c r="C26" s="15">
        <v>-20203.53</v>
      </c>
      <c r="D26" s="19">
        <v>0.40665509259258997</v>
      </c>
      <c r="E26" s="15">
        <f t="shared" si="3"/>
        <v>24845.357999999997</v>
      </c>
      <c r="F26" s="15">
        <f t="shared" si="3"/>
        <v>1042443.8055017728</v>
      </c>
      <c r="G26" s="15">
        <f t="shared" si="3"/>
        <v>41.957286568451657</v>
      </c>
      <c r="H26" s="16">
        <f t="shared" si="0"/>
        <v>0</v>
      </c>
      <c r="I26" s="16">
        <f t="shared" si="4"/>
        <v>0</v>
      </c>
      <c r="J26" s="17">
        <f t="shared" si="5"/>
        <v>0</v>
      </c>
      <c r="K26" s="16">
        <f t="shared" si="1"/>
        <v>-481.52600000000001</v>
      </c>
      <c r="L26" s="16">
        <f t="shared" si="6"/>
        <v>41.957286568451657</v>
      </c>
      <c r="M26" s="18">
        <f t="shared" si="7"/>
        <v>-20203.524372160253</v>
      </c>
      <c r="N26" s="18">
        <f t="shared" si="8"/>
        <v>24363.831999999995</v>
      </c>
      <c r="O26" s="18">
        <f t="shared" si="9"/>
        <v>1022240.2811296126</v>
      </c>
      <c r="P26" s="18">
        <f t="shared" si="2"/>
        <v>41.957286568451664</v>
      </c>
    </row>
    <row r="27" spans="1:16" x14ac:dyDescent="0.2">
      <c r="A27" s="14">
        <v>43579</v>
      </c>
      <c r="B27" s="15">
        <v>-304.62200000000001</v>
      </c>
      <c r="C27" s="15">
        <v>-12781.12</v>
      </c>
      <c r="D27" s="19">
        <v>0.37540509259258997</v>
      </c>
      <c r="E27" s="15">
        <f t="shared" si="3"/>
        <v>24363.831999999995</v>
      </c>
      <c r="F27" s="15">
        <f t="shared" si="3"/>
        <v>1022240.2811296126</v>
      </c>
      <c r="G27" s="15">
        <f t="shared" si="3"/>
        <v>41.957286568451664</v>
      </c>
      <c r="H27" s="16">
        <f t="shared" si="0"/>
        <v>0</v>
      </c>
      <c r="I27" s="16">
        <f t="shared" si="4"/>
        <v>0</v>
      </c>
      <c r="J27" s="17">
        <f t="shared" si="5"/>
        <v>0</v>
      </c>
      <c r="K27" s="16">
        <f t="shared" si="1"/>
        <v>-304.62200000000001</v>
      </c>
      <c r="L27" s="16">
        <f t="shared" si="6"/>
        <v>41.957286568451664</v>
      </c>
      <c r="M27" s="18">
        <f t="shared" si="7"/>
        <v>-12781.112549054884</v>
      </c>
      <c r="N27" s="18">
        <f t="shared" si="8"/>
        <v>24059.209999999995</v>
      </c>
      <c r="O27" s="18">
        <f t="shared" si="9"/>
        <v>1009459.1685805577</v>
      </c>
      <c r="P27" s="18">
        <f t="shared" si="2"/>
        <v>41.957286568451657</v>
      </c>
    </row>
    <row r="28" spans="1:16" x14ac:dyDescent="0.2">
      <c r="A28" s="14">
        <v>43580</v>
      </c>
      <c r="B28" s="15">
        <v>-289.62299999999999</v>
      </c>
      <c r="C28" s="15">
        <v>-12151.8</v>
      </c>
      <c r="D28" s="19">
        <v>0.37527777777777999</v>
      </c>
      <c r="E28" s="15">
        <f t="shared" si="3"/>
        <v>24059.209999999995</v>
      </c>
      <c r="F28" s="15">
        <f t="shared" si="3"/>
        <v>1009459.1685805577</v>
      </c>
      <c r="G28" s="15">
        <f t="shared" si="3"/>
        <v>41.957286568451657</v>
      </c>
      <c r="H28" s="16">
        <f t="shared" si="0"/>
        <v>0</v>
      </c>
      <c r="I28" s="16">
        <f t="shared" si="4"/>
        <v>0</v>
      </c>
      <c r="J28" s="17">
        <f t="shared" si="5"/>
        <v>0</v>
      </c>
      <c r="K28" s="16">
        <f t="shared" si="1"/>
        <v>-289.62299999999999</v>
      </c>
      <c r="L28" s="16">
        <f t="shared" si="6"/>
        <v>41.957286568451657</v>
      </c>
      <c r="M28" s="18">
        <f t="shared" si="7"/>
        <v>-12151.795207814674</v>
      </c>
      <c r="N28" s="18">
        <f t="shared" si="8"/>
        <v>23769.586999999996</v>
      </c>
      <c r="O28" s="18">
        <f t="shared" si="9"/>
        <v>997307.37337274302</v>
      </c>
      <c r="P28" s="18">
        <f t="shared" si="2"/>
        <v>41.957286568451657</v>
      </c>
    </row>
    <row r="29" spans="1:16" x14ac:dyDescent="0.2">
      <c r="A29" s="14">
        <v>43581</v>
      </c>
      <c r="B29" s="15">
        <v>-56.731999999999999</v>
      </c>
      <c r="C29" s="15">
        <v>-2380.3200000000002</v>
      </c>
      <c r="D29" s="19">
        <v>0.35953703703703999</v>
      </c>
      <c r="E29" s="15">
        <f t="shared" si="3"/>
        <v>23769.586999999996</v>
      </c>
      <c r="F29" s="15">
        <f t="shared" si="3"/>
        <v>997307.37337274302</v>
      </c>
      <c r="G29" s="15">
        <f t="shared" si="3"/>
        <v>41.957286568451657</v>
      </c>
      <c r="H29" s="16">
        <f t="shared" si="0"/>
        <v>0</v>
      </c>
      <c r="I29" s="16">
        <f t="shared" si="4"/>
        <v>0</v>
      </c>
      <c r="J29" s="17">
        <f t="shared" si="5"/>
        <v>0</v>
      </c>
      <c r="K29" s="16">
        <f t="shared" si="1"/>
        <v>-56.731999999999999</v>
      </c>
      <c r="L29" s="16">
        <f t="shared" si="6"/>
        <v>41.957286568451657</v>
      </c>
      <c r="M29" s="18">
        <f t="shared" si="7"/>
        <v>-2380.3207816013992</v>
      </c>
      <c r="N29" s="18">
        <f t="shared" si="8"/>
        <v>23712.854999999996</v>
      </c>
      <c r="O29" s="18">
        <f t="shared" si="9"/>
        <v>994927.05259114166</v>
      </c>
      <c r="P29" s="18">
        <f t="shared" si="2"/>
        <v>41.957286568451664</v>
      </c>
    </row>
    <row r="30" spans="1:16" x14ac:dyDescent="0.2">
      <c r="A30" s="14">
        <v>43582</v>
      </c>
      <c r="B30" s="15">
        <v>-284.89600000000002</v>
      </c>
      <c r="C30" s="15">
        <v>-11953.47</v>
      </c>
      <c r="D30" s="19">
        <v>0.3862037037037</v>
      </c>
      <c r="E30" s="15">
        <f t="shared" si="3"/>
        <v>23712.854999999996</v>
      </c>
      <c r="F30" s="15">
        <f t="shared" si="3"/>
        <v>994927.05259114166</v>
      </c>
      <c r="G30" s="15">
        <f t="shared" si="3"/>
        <v>41.957286568451664</v>
      </c>
      <c r="H30" s="16">
        <f t="shared" si="0"/>
        <v>0</v>
      </c>
      <c r="I30" s="16">
        <f t="shared" si="4"/>
        <v>0</v>
      </c>
      <c r="J30" s="17">
        <f t="shared" si="5"/>
        <v>0</v>
      </c>
      <c r="K30" s="16">
        <f t="shared" si="1"/>
        <v>-284.89600000000002</v>
      </c>
      <c r="L30" s="16">
        <f t="shared" si="6"/>
        <v>41.957286568451664</v>
      </c>
      <c r="M30" s="18">
        <f t="shared" si="7"/>
        <v>-11953.463114205606</v>
      </c>
      <c r="N30" s="18">
        <f t="shared" si="8"/>
        <v>23427.958999999995</v>
      </c>
      <c r="O30" s="18">
        <f t="shared" si="9"/>
        <v>982973.58947693603</v>
      </c>
      <c r="P30" s="18">
        <f t="shared" si="2"/>
        <v>41.957286568451664</v>
      </c>
    </row>
    <row r="31" spans="1:16" x14ac:dyDescent="0.2">
      <c r="A31" s="14">
        <v>43583</v>
      </c>
      <c r="B31" s="15">
        <v>-338.15800000000002</v>
      </c>
      <c r="C31" s="15">
        <v>-14188.19</v>
      </c>
      <c r="D31" s="19">
        <v>0.36833333333333002</v>
      </c>
      <c r="E31" s="15">
        <f t="shared" si="3"/>
        <v>23427.958999999995</v>
      </c>
      <c r="F31" s="15">
        <f t="shared" si="3"/>
        <v>982973.58947693603</v>
      </c>
      <c r="G31" s="15">
        <f t="shared" si="3"/>
        <v>41.957286568451664</v>
      </c>
      <c r="H31" s="16">
        <f t="shared" si="0"/>
        <v>0</v>
      </c>
      <c r="I31" s="16">
        <f t="shared" si="4"/>
        <v>0</v>
      </c>
      <c r="J31" s="17">
        <f t="shared" si="5"/>
        <v>0</v>
      </c>
      <c r="K31" s="16">
        <f t="shared" si="1"/>
        <v>-338.15800000000002</v>
      </c>
      <c r="L31" s="16">
        <f t="shared" si="6"/>
        <v>41.957286568451664</v>
      </c>
      <c r="M31" s="18">
        <f t="shared" si="7"/>
        <v>-14188.192111414479</v>
      </c>
      <c r="N31" s="18">
        <f t="shared" si="8"/>
        <v>23089.800999999996</v>
      </c>
      <c r="O31" s="18">
        <f t="shared" si="9"/>
        <v>968785.39736552152</v>
      </c>
      <c r="P31" s="18">
        <f t="shared" si="2"/>
        <v>41.957286568451657</v>
      </c>
    </row>
    <row r="32" spans="1:16" x14ac:dyDescent="0.2">
      <c r="A32" s="14">
        <v>43584</v>
      </c>
      <c r="B32" s="15">
        <v>-240</v>
      </c>
      <c r="C32" s="15">
        <v>-10069.75</v>
      </c>
      <c r="D32" s="19">
        <v>0.41189814814815001</v>
      </c>
      <c r="E32" s="15">
        <f t="shared" si="3"/>
        <v>23089.800999999996</v>
      </c>
      <c r="F32" s="15">
        <f t="shared" si="3"/>
        <v>968785.39736552152</v>
      </c>
      <c r="G32" s="15">
        <f t="shared" si="3"/>
        <v>41.957286568451657</v>
      </c>
      <c r="H32" s="16">
        <f t="shared" si="0"/>
        <v>0</v>
      </c>
      <c r="I32" s="16">
        <f t="shared" si="4"/>
        <v>0</v>
      </c>
      <c r="J32" s="17">
        <f t="shared" si="5"/>
        <v>0</v>
      </c>
      <c r="K32" s="16">
        <f t="shared" si="1"/>
        <v>-240</v>
      </c>
      <c r="L32" s="16">
        <f t="shared" si="6"/>
        <v>41.957286568451657</v>
      </c>
      <c r="M32" s="18">
        <f t="shared" si="7"/>
        <v>-10069.748776428398</v>
      </c>
      <c r="N32" s="18">
        <f t="shared" si="8"/>
        <v>22849.800999999996</v>
      </c>
      <c r="O32" s="18">
        <f t="shared" si="9"/>
        <v>958715.64858909312</v>
      </c>
      <c r="P32" s="18">
        <f t="shared" si="2"/>
        <v>41.957286568451657</v>
      </c>
    </row>
    <row r="33" spans="1:16" x14ac:dyDescent="0.2">
      <c r="A33" s="14">
        <v>43585</v>
      </c>
      <c r="B33" s="15">
        <v>-450.26100000000002</v>
      </c>
      <c r="C33" s="15">
        <v>-18891.73</v>
      </c>
      <c r="D33" s="19">
        <v>0.39574074074074</v>
      </c>
      <c r="E33" s="15">
        <f t="shared" si="3"/>
        <v>22849.800999999996</v>
      </c>
      <c r="F33" s="15">
        <f t="shared" si="3"/>
        <v>958715.64858909312</v>
      </c>
      <c r="G33" s="15">
        <f t="shared" si="3"/>
        <v>41.957286568451657</v>
      </c>
      <c r="H33" s="16">
        <f t="shared" si="0"/>
        <v>0</v>
      </c>
      <c r="I33" s="16">
        <f t="shared" si="4"/>
        <v>0</v>
      </c>
      <c r="J33" s="17">
        <f t="shared" si="5"/>
        <v>0</v>
      </c>
      <c r="K33" s="16">
        <f t="shared" si="1"/>
        <v>-450.26100000000002</v>
      </c>
      <c r="L33" s="16">
        <f t="shared" si="6"/>
        <v>41.957286568451657</v>
      </c>
      <c r="M33" s="18">
        <f t="shared" si="7"/>
        <v>-18891.729807597614</v>
      </c>
      <c r="N33" s="18">
        <f t="shared" si="8"/>
        <v>22399.539999999997</v>
      </c>
      <c r="O33" s="18">
        <f t="shared" si="9"/>
        <v>939823.91878149554</v>
      </c>
      <c r="P33" s="18">
        <f t="shared" si="2"/>
        <v>41.957286568451657</v>
      </c>
    </row>
  </sheetData>
  <autoFilter ref="A1:P33" xr:uid="{63EC46AC-0DF6-4639-ABEF-552EDE5E976D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FC7E-F267-4414-9862-502BBBB82628}">
  <dimension ref="A1:M33"/>
  <sheetViews>
    <sheetView workbookViewId="0">
      <pane ySplit="3" topLeftCell="A4" activePane="bottomLeft" state="frozen"/>
      <selection activeCell="I4" sqref="I4"/>
      <selection pane="bottomLeft" activeCell="A3" sqref="A3"/>
    </sheetView>
  </sheetViews>
  <sheetFormatPr defaultRowHeight="12.75" x14ac:dyDescent="0.2"/>
  <cols>
    <col min="1" max="1" width="10.28515625" style="7" bestFit="1" customWidth="1"/>
    <col min="2" max="2" width="10" style="7" bestFit="1" customWidth="1"/>
    <col min="3" max="3" width="11.42578125" style="7" bestFit="1" customWidth="1"/>
    <col min="4" max="4" width="11.85546875" style="7" bestFit="1" customWidth="1"/>
    <col min="5" max="5" width="9.28515625" style="7" bestFit="1" customWidth="1"/>
    <col min="6" max="6" width="10" style="7" bestFit="1" customWidth="1"/>
    <col min="7" max="7" width="9.28515625" style="7" bestFit="1" customWidth="1"/>
    <col min="8" max="9" width="11.85546875" style="7" customWidth="1"/>
    <col min="10" max="10" width="11.7109375" style="7" customWidth="1"/>
    <col min="11" max="11" width="10" style="7" bestFit="1" customWidth="1"/>
    <col min="12" max="12" width="11" style="7" bestFit="1" customWidth="1"/>
    <col min="13" max="13" width="9.28515625" style="7" bestFit="1" customWidth="1"/>
    <col min="14" max="16384" width="9.140625" style="7"/>
  </cols>
  <sheetData>
    <row r="1" spans="1:13" ht="25.5" x14ac:dyDescent="0.2">
      <c r="A1" s="1" t="s">
        <v>0</v>
      </c>
      <c r="B1" s="2" t="s">
        <v>1</v>
      </c>
      <c r="C1" s="2" t="s">
        <v>2</v>
      </c>
      <c r="D1" s="2" t="s">
        <v>15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6" t="s">
        <v>11</v>
      </c>
      <c r="K1" s="6" t="s">
        <v>12</v>
      </c>
      <c r="L1" s="6" t="s">
        <v>13</v>
      </c>
      <c r="M1" s="6" t="s">
        <v>14</v>
      </c>
    </row>
    <row r="2" spans="1:13" x14ac:dyDescent="0.2">
      <c r="A2" s="8"/>
      <c r="B2" s="9"/>
      <c r="C2" s="9"/>
      <c r="D2" s="9"/>
      <c r="E2" s="11" t="s">
        <v>17</v>
      </c>
      <c r="F2" s="11" t="s">
        <v>18</v>
      </c>
      <c r="G2" s="11" t="s">
        <v>19</v>
      </c>
      <c r="H2" s="11" t="s">
        <v>17</v>
      </c>
      <c r="I2" s="11" t="s">
        <v>20</v>
      </c>
      <c r="J2" s="12" t="s">
        <v>19</v>
      </c>
      <c r="K2" s="12" t="s">
        <v>19</v>
      </c>
      <c r="L2" s="12" t="s">
        <v>19</v>
      </c>
      <c r="M2" s="12" t="s">
        <v>19</v>
      </c>
    </row>
    <row r="3" spans="1:13" x14ac:dyDescent="0.2">
      <c r="A3" s="8">
        <v>43555</v>
      </c>
      <c r="B3" s="9">
        <v>14718.462</v>
      </c>
      <c r="C3" s="9">
        <v>615681.65</v>
      </c>
      <c r="D3" s="9"/>
      <c r="E3" s="9">
        <f t="shared" ref="E3:E33" si="0">IF(B3&lt;=0,0,B3)</f>
        <v>14718.462</v>
      </c>
      <c r="F3" s="9">
        <f t="shared" ref="F3:F33" si="1">IF(E3=0,0,C3)</f>
        <v>615681.65</v>
      </c>
      <c r="G3" s="9">
        <f>IFERROR(F3/E3,0)</f>
        <v>41.830569661422508</v>
      </c>
      <c r="H3" s="9">
        <f t="shared" ref="H3:H33" si="2">IF(B3&lt;=0,B3,0)</f>
        <v>0</v>
      </c>
      <c r="I3" s="9">
        <v>0</v>
      </c>
      <c r="J3" s="13">
        <f>H3*I3</f>
        <v>0</v>
      </c>
      <c r="K3" s="13">
        <f>E3+H3</f>
        <v>14718.462</v>
      </c>
      <c r="L3" s="13">
        <f>F3+J3</f>
        <v>615681.65</v>
      </c>
      <c r="M3" s="13">
        <f t="shared" ref="M3:M33" si="3">L3/K3</f>
        <v>41.830569661422508</v>
      </c>
    </row>
    <row r="4" spans="1:13" x14ac:dyDescent="0.2">
      <c r="A4" s="14">
        <v>43557</v>
      </c>
      <c r="B4" s="15">
        <v>-256.274</v>
      </c>
      <c r="C4" s="15">
        <v>-10720.09</v>
      </c>
      <c r="D4" s="19">
        <v>0.40120370370370001</v>
      </c>
      <c r="E4" s="16">
        <f t="shared" si="0"/>
        <v>0</v>
      </c>
      <c r="F4" s="16">
        <f t="shared" si="1"/>
        <v>0</v>
      </c>
      <c r="G4" s="17">
        <f>IFERROR(F4/E4,0)</f>
        <v>0</v>
      </c>
      <c r="H4" s="16">
        <f t="shared" si="2"/>
        <v>-256.274</v>
      </c>
      <c r="I4" s="16">
        <f>M3</f>
        <v>41.830569661422508</v>
      </c>
      <c r="J4" s="18">
        <f>H4*I4</f>
        <v>-10720.087409411391</v>
      </c>
      <c r="K4" s="18">
        <f>+K3+E4+H4</f>
        <v>14462.188</v>
      </c>
      <c r="L4" s="18">
        <f>+L3+F4+J4</f>
        <v>604961.56259058858</v>
      </c>
      <c r="M4" s="18">
        <f t="shared" si="3"/>
        <v>41.830569661422501</v>
      </c>
    </row>
    <row r="5" spans="1:13" x14ac:dyDescent="0.2">
      <c r="A5" s="14">
        <v>43558</v>
      </c>
      <c r="B5" s="15">
        <v>-418</v>
      </c>
      <c r="C5" s="15">
        <v>-17485.18</v>
      </c>
      <c r="D5" s="19">
        <v>0.33361111111111003</v>
      </c>
      <c r="E5" s="16">
        <f t="shared" si="0"/>
        <v>0</v>
      </c>
      <c r="F5" s="16">
        <f t="shared" si="1"/>
        <v>0</v>
      </c>
      <c r="G5" s="17">
        <f t="shared" ref="G5:G33" si="4">IFERROR(F5/E5,0)</f>
        <v>0</v>
      </c>
      <c r="H5" s="16">
        <f t="shared" si="2"/>
        <v>-418</v>
      </c>
      <c r="I5" s="16">
        <f t="shared" ref="I5:I33" si="5">M4</f>
        <v>41.830569661422501</v>
      </c>
      <c r="J5" s="18">
        <f t="shared" ref="J5:J33" si="6">H5*I5</f>
        <v>-17485.178118474607</v>
      </c>
      <c r="K5" s="18">
        <f t="shared" ref="K5:K33" si="7">+K4+E5+H5</f>
        <v>14044.188</v>
      </c>
      <c r="L5" s="18">
        <f t="shared" ref="L5:L33" si="8">+L4+F5+J5</f>
        <v>587476.38447211403</v>
      </c>
      <c r="M5" s="18">
        <f t="shared" si="3"/>
        <v>41.830569661422508</v>
      </c>
    </row>
    <row r="6" spans="1:13" x14ac:dyDescent="0.2">
      <c r="A6" s="14">
        <v>43559</v>
      </c>
      <c r="B6" s="15">
        <v>-592.75400000000002</v>
      </c>
      <c r="C6" s="15">
        <v>-24795.24</v>
      </c>
      <c r="D6" s="19">
        <v>0.36023148148147999</v>
      </c>
      <c r="E6" s="16">
        <f t="shared" si="0"/>
        <v>0</v>
      </c>
      <c r="F6" s="16">
        <f t="shared" si="1"/>
        <v>0</v>
      </c>
      <c r="G6" s="17">
        <f t="shared" si="4"/>
        <v>0</v>
      </c>
      <c r="H6" s="16">
        <f t="shared" si="2"/>
        <v>-592.75400000000002</v>
      </c>
      <c r="I6" s="16">
        <f t="shared" si="5"/>
        <v>41.830569661422508</v>
      </c>
      <c r="J6" s="18">
        <f t="shared" si="6"/>
        <v>-24795.237489086838</v>
      </c>
      <c r="K6" s="18">
        <f t="shared" si="7"/>
        <v>13451.433999999999</v>
      </c>
      <c r="L6" s="18">
        <f t="shared" si="8"/>
        <v>562681.14698302723</v>
      </c>
      <c r="M6" s="18">
        <f t="shared" si="3"/>
        <v>41.830569661422508</v>
      </c>
    </row>
    <row r="7" spans="1:13" x14ac:dyDescent="0.2">
      <c r="A7" s="14">
        <v>43560</v>
      </c>
      <c r="B7" s="15">
        <v>-439.32499999999999</v>
      </c>
      <c r="C7" s="15">
        <v>-18377.21</v>
      </c>
      <c r="D7" s="19">
        <v>0.36813657407407002</v>
      </c>
      <c r="E7" s="16">
        <f t="shared" si="0"/>
        <v>0</v>
      </c>
      <c r="F7" s="16">
        <f t="shared" si="1"/>
        <v>0</v>
      </c>
      <c r="G7" s="17">
        <f t="shared" si="4"/>
        <v>0</v>
      </c>
      <c r="H7" s="16">
        <f t="shared" si="2"/>
        <v>-439.32499999999999</v>
      </c>
      <c r="I7" s="16">
        <f t="shared" si="5"/>
        <v>41.830569661422508</v>
      </c>
      <c r="J7" s="18">
        <f t="shared" si="6"/>
        <v>-18377.215016504444</v>
      </c>
      <c r="K7" s="18">
        <f t="shared" si="7"/>
        <v>13012.108999999999</v>
      </c>
      <c r="L7" s="18">
        <f t="shared" si="8"/>
        <v>544303.93196652282</v>
      </c>
      <c r="M7" s="18">
        <f t="shared" si="3"/>
        <v>41.830569661422516</v>
      </c>
    </row>
    <row r="8" spans="1:13" x14ac:dyDescent="0.2">
      <c r="A8" s="14">
        <v>43560</v>
      </c>
      <c r="B8" s="15">
        <v>-406.27100000000002</v>
      </c>
      <c r="C8" s="15">
        <v>-16994.55</v>
      </c>
      <c r="D8" s="19">
        <v>0.43618055555556001</v>
      </c>
      <c r="E8" s="16">
        <f t="shared" si="0"/>
        <v>0</v>
      </c>
      <c r="F8" s="16">
        <f t="shared" si="1"/>
        <v>0</v>
      </c>
      <c r="G8" s="17">
        <f t="shared" si="4"/>
        <v>0</v>
      </c>
      <c r="H8" s="16">
        <f t="shared" si="2"/>
        <v>-406.27100000000002</v>
      </c>
      <c r="I8" s="16">
        <f t="shared" si="5"/>
        <v>41.830569661422516</v>
      </c>
      <c r="J8" s="18">
        <f t="shared" si="6"/>
        <v>-16994.547366915787</v>
      </c>
      <c r="K8" s="18">
        <f t="shared" si="7"/>
        <v>12605.837999999998</v>
      </c>
      <c r="L8" s="18">
        <f t="shared" si="8"/>
        <v>527309.38459960709</v>
      </c>
      <c r="M8" s="18">
        <f t="shared" si="3"/>
        <v>41.830569661422523</v>
      </c>
    </row>
    <row r="9" spans="1:13" x14ac:dyDescent="0.2">
      <c r="A9" s="14">
        <v>43561</v>
      </c>
      <c r="B9" s="15">
        <v>-265.49599999999998</v>
      </c>
      <c r="C9" s="15">
        <v>-11105.85</v>
      </c>
      <c r="D9" s="19">
        <v>0.36967592592593002</v>
      </c>
      <c r="E9" s="16">
        <f t="shared" si="0"/>
        <v>0</v>
      </c>
      <c r="F9" s="16">
        <f t="shared" si="1"/>
        <v>0</v>
      </c>
      <c r="G9" s="17">
        <f t="shared" si="4"/>
        <v>0</v>
      </c>
      <c r="H9" s="16">
        <f t="shared" si="2"/>
        <v>-265.49599999999998</v>
      </c>
      <c r="I9" s="16">
        <f t="shared" si="5"/>
        <v>41.830569661422523</v>
      </c>
      <c r="J9" s="18">
        <f t="shared" si="6"/>
        <v>-11105.848922829033</v>
      </c>
      <c r="K9" s="18">
        <f t="shared" si="7"/>
        <v>12340.341999999999</v>
      </c>
      <c r="L9" s="18">
        <f t="shared" si="8"/>
        <v>516203.53567677806</v>
      </c>
      <c r="M9" s="18">
        <f t="shared" si="3"/>
        <v>41.830569661422523</v>
      </c>
    </row>
    <row r="10" spans="1:13" x14ac:dyDescent="0.2">
      <c r="A10" s="14">
        <v>43562</v>
      </c>
      <c r="B10" s="15">
        <v>-700</v>
      </c>
      <c r="C10" s="15">
        <v>-29281.4</v>
      </c>
      <c r="D10" s="19">
        <v>0.53186342592592994</v>
      </c>
      <c r="E10" s="16">
        <f t="shared" si="0"/>
        <v>0</v>
      </c>
      <c r="F10" s="16">
        <f t="shared" si="1"/>
        <v>0</v>
      </c>
      <c r="G10" s="17">
        <f t="shared" si="4"/>
        <v>0</v>
      </c>
      <c r="H10" s="16">
        <f t="shared" si="2"/>
        <v>-700</v>
      </c>
      <c r="I10" s="16">
        <f t="shared" si="5"/>
        <v>41.830569661422523</v>
      </c>
      <c r="J10" s="18">
        <f t="shared" si="6"/>
        <v>-29281.398762995766</v>
      </c>
      <c r="K10" s="18">
        <f t="shared" si="7"/>
        <v>11640.341999999999</v>
      </c>
      <c r="L10" s="18">
        <f t="shared" si="8"/>
        <v>486922.13691378228</v>
      </c>
      <c r="M10" s="18">
        <f t="shared" si="3"/>
        <v>41.830569661422523</v>
      </c>
    </row>
    <row r="11" spans="1:13" x14ac:dyDescent="0.2">
      <c r="A11" s="14">
        <v>43564</v>
      </c>
      <c r="B11" s="15">
        <v>-472.86200000000002</v>
      </c>
      <c r="C11" s="15">
        <v>-19780.09</v>
      </c>
      <c r="D11" s="19">
        <v>0.38657407407407002</v>
      </c>
      <c r="E11" s="16">
        <f t="shared" si="0"/>
        <v>0</v>
      </c>
      <c r="F11" s="16">
        <f t="shared" si="1"/>
        <v>0</v>
      </c>
      <c r="G11" s="17">
        <f t="shared" si="4"/>
        <v>0</v>
      </c>
      <c r="H11" s="16">
        <f t="shared" si="2"/>
        <v>-472.86200000000002</v>
      </c>
      <c r="I11" s="16">
        <f t="shared" si="5"/>
        <v>41.830569661422523</v>
      </c>
      <c r="J11" s="18">
        <f t="shared" si="6"/>
        <v>-19780.08683123958</v>
      </c>
      <c r="K11" s="18">
        <f t="shared" si="7"/>
        <v>11167.48</v>
      </c>
      <c r="L11" s="18">
        <f t="shared" si="8"/>
        <v>467142.0500825427</v>
      </c>
      <c r="M11" s="18">
        <f t="shared" si="3"/>
        <v>41.830569661422516</v>
      </c>
    </row>
    <row r="12" spans="1:13" x14ac:dyDescent="0.2">
      <c r="A12" s="14">
        <v>43564</v>
      </c>
      <c r="B12" s="15">
        <v>-2000</v>
      </c>
      <c r="C12" s="15">
        <v>-83661.14</v>
      </c>
      <c r="D12" s="19">
        <v>0.70418981481481002</v>
      </c>
      <c r="E12" s="16">
        <f t="shared" si="0"/>
        <v>0</v>
      </c>
      <c r="F12" s="16">
        <f t="shared" si="1"/>
        <v>0</v>
      </c>
      <c r="G12" s="17">
        <f t="shared" si="4"/>
        <v>0</v>
      </c>
      <c r="H12" s="16">
        <f t="shared" si="2"/>
        <v>-2000</v>
      </c>
      <c r="I12" s="16">
        <f t="shared" si="5"/>
        <v>41.830569661422516</v>
      </c>
      <c r="J12" s="18">
        <f t="shared" si="6"/>
        <v>-83661.139322845032</v>
      </c>
      <c r="K12" s="18">
        <f t="shared" si="7"/>
        <v>9167.48</v>
      </c>
      <c r="L12" s="18">
        <f t="shared" si="8"/>
        <v>383480.91075969767</v>
      </c>
      <c r="M12" s="18">
        <f t="shared" si="3"/>
        <v>41.830569661422516</v>
      </c>
    </row>
    <row r="13" spans="1:13" x14ac:dyDescent="0.2">
      <c r="A13" s="14">
        <v>43565</v>
      </c>
      <c r="B13" s="15">
        <v>-800</v>
      </c>
      <c r="C13" s="15">
        <v>-33464.449999999997</v>
      </c>
      <c r="D13" s="19">
        <v>0.35666666666667002</v>
      </c>
      <c r="E13" s="16">
        <f t="shared" si="0"/>
        <v>0</v>
      </c>
      <c r="F13" s="16">
        <f t="shared" si="1"/>
        <v>0</v>
      </c>
      <c r="G13" s="17">
        <f t="shared" si="4"/>
        <v>0</v>
      </c>
      <c r="H13" s="16">
        <f t="shared" si="2"/>
        <v>-800</v>
      </c>
      <c r="I13" s="16">
        <f t="shared" si="5"/>
        <v>41.830569661422516</v>
      </c>
      <c r="J13" s="18">
        <f t="shared" si="6"/>
        <v>-33464.455729138012</v>
      </c>
      <c r="K13" s="18">
        <f t="shared" si="7"/>
        <v>8367.48</v>
      </c>
      <c r="L13" s="18">
        <f t="shared" si="8"/>
        <v>350016.45503055968</v>
      </c>
      <c r="M13" s="18">
        <f t="shared" si="3"/>
        <v>41.830569661422516</v>
      </c>
    </row>
    <row r="14" spans="1:13" x14ac:dyDescent="0.2">
      <c r="A14" s="14">
        <v>43567</v>
      </c>
      <c r="B14" s="15">
        <v>-671</v>
      </c>
      <c r="C14" s="15">
        <v>-28068.31</v>
      </c>
      <c r="D14" s="19">
        <v>0.38408564814814999</v>
      </c>
      <c r="E14" s="16">
        <f t="shared" si="0"/>
        <v>0</v>
      </c>
      <c r="F14" s="16">
        <f t="shared" si="1"/>
        <v>0</v>
      </c>
      <c r="G14" s="17">
        <f t="shared" si="4"/>
        <v>0</v>
      </c>
      <c r="H14" s="16">
        <f t="shared" si="2"/>
        <v>-671</v>
      </c>
      <c r="I14" s="16">
        <f t="shared" si="5"/>
        <v>41.830569661422516</v>
      </c>
      <c r="J14" s="18">
        <f t="shared" si="6"/>
        <v>-28068.312242814507</v>
      </c>
      <c r="K14" s="18">
        <f t="shared" si="7"/>
        <v>7696.48</v>
      </c>
      <c r="L14" s="18">
        <f t="shared" si="8"/>
        <v>321948.14278774516</v>
      </c>
      <c r="M14" s="18">
        <f t="shared" si="3"/>
        <v>41.830569661422516</v>
      </c>
    </row>
    <row r="15" spans="1:13" x14ac:dyDescent="0.2">
      <c r="A15" s="14">
        <v>43568</v>
      </c>
      <c r="B15" s="15">
        <v>-392.375</v>
      </c>
      <c r="C15" s="15">
        <v>-16413.27</v>
      </c>
      <c r="D15" s="19">
        <v>0.39001157407407</v>
      </c>
      <c r="E15" s="16">
        <f t="shared" si="0"/>
        <v>0</v>
      </c>
      <c r="F15" s="16">
        <f t="shared" si="1"/>
        <v>0</v>
      </c>
      <c r="G15" s="17">
        <f t="shared" si="4"/>
        <v>0</v>
      </c>
      <c r="H15" s="16">
        <f t="shared" si="2"/>
        <v>-392.375</v>
      </c>
      <c r="I15" s="16">
        <f t="shared" si="5"/>
        <v>41.830569661422516</v>
      </c>
      <c r="J15" s="18">
        <f t="shared" si="6"/>
        <v>-16413.269770900661</v>
      </c>
      <c r="K15" s="18">
        <f t="shared" si="7"/>
        <v>7304.1049999999996</v>
      </c>
      <c r="L15" s="18">
        <f t="shared" si="8"/>
        <v>305534.8730168445</v>
      </c>
      <c r="M15" s="18">
        <f t="shared" si="3"/>
        <v>41.830569661422516</v>
      </c>
    </row>
    <row r="16" spans="1:13" x14ac:dyDescent="0.2">
      <c r="A16" s="14">
        <v>43569</v>
      </c>
      <c r="B16" s="15">
        <v>-232.89099999999999</v>
      </c>
      <c r="C16" s="15">
        <v>-9741.9599999999991</v>
      </c>
      <c r="D16" s="19">
        <v>0.36991898148148</v>
      </c>
      <c r="E16" s="16">
        <f t="shared" si="0"/>
        <v>0</v>
      </c>
      <c r="F16" s="16">
        <f t="shared" si="1"/>
        <v>0</v>
      </c>
      <c r="G16" s="17">
        <f t="shared" si="4"/>
        <v>0</v>
      </c>
      <c r="H16" s="16">
        <f t="shared" si="2"/>
        <v>-232.89099999999999</v>
      </c>
      <c r="I16" s="16">
        <f t="shared" si="5"/>
        <v>41.830569661422516</v>
      </c>
      <c r="J16" s="18">
        <f t="shared" si="6"/>
        <v>-9741.9631990183516</v>
      </c>
      <c r="K16" s="18">
        <f t="shared" si="7"/>
        <v>7071.2139999999999</v>
      </c>
      <c r="L16" s="18">
        <f t="shared" si="8"/>
        <v>295792.90981782618</v>
      </c>
      <c r="M16" s="18">
        <f t="shared" si="3"/>
        <v>41.830569661422523</v>
      </c>
    </row>
    <row r="17" spans="1:13" x14ac:dyDescent="0.2">
      <c r="A17" s="14">
        <v>43569</v>
      </c>
      <c r="B17" s="15">
        <v>20978</v>
      </c>
      <c r="C17" s="15">
        <v>881076</v>
      </c>
      <c r="D17" s="19">
        <v>0.45417824074073998</v>
      </c>
      <c r="E17" s="16">
        <f t="shared" si="0"/>
        <v>20978</v>
      </c>
      <c r="F17" s="16">
        <f t="shared" si="1"/>
        <v>881076</v>
      </c>
      <c r="G17" s="17">
        <f t="shared" si="4"/>
        <v>42</v>
      </c>
      <c r="H17" s="16">
        <f t="shared" si="2"/>
        <v>0</v>
      </c>
      <c r="I17" s="16">
        <f t="shared" si="5"/>
        <v>41.830569661422523</v>
      </c>
      <c r="J17" s="18">
        <f t="shared" si="6"/>
        <v>0</v>
      </c>
      <c r="K17" s="18">
        <f t="shared" si="7"/>
        <v>28049.214</v>
      </c>
      <c r="L17" s="18">
        <f t="shared" si="8"/>
        <v>1176868.9098178262</v>
      </c>
      <c r="M17" s="18">
        <f t="shared" si="3"/>
        <v>41.957286568451657</v>
      </c>
    </row>
    <row r="18" spans="1:13" x14ac:dyDescent="0.2">
      <c r="A18" s="14">
        <v>43570</v>
      </c>
      <c r="B18" s="15">
        <v>-515.90099999999995</v>
      </c>
      <c r="C18" s="15">
        <v>-21645.81</v>
      </c>
      <c r="D18" s="19">
        <v>0.37418981481481001</v>
      </c>
      <c r="E18" s="16">
        <f t="shared" si="0"/>
        <v>0</v>
      </c>
      <c r="F18" s="16">
        <f t="shared" si="1"/>
        <v>0</v>
      </c>
      <c r="G18" s="17">
        <f t="shared" si="4"/>
        <v>0</v>
      </c>
      <c r="H18" s="16">
        <f t="shared" si="2"/>
        <v>-515.90099999999995</v>
      </c>
      <c r="I18" s="16">
        <f t="shared" si="5"/>
        <v>41.957286568451657</v>
      </c>
      <c r="J18" s="18">
        <f t="shared" si="6"/>
        <v>-21645.806097950775</v>
      </c>
      <c r="K18" s="18">
        <f t="shared" si="7"/>
        <v>27533.312999999998</v>
      </c>
      <c r="L18" s="18">
        <f t="shared" si="8"/>
        <v>1155223.1037198754</v>
      </c>
      <c r="M18" s="18">
        <f t="shared" si="3"/>
        <v>41.957286568451664</v>
      </c>
    </row>
    <row r="19" spans="1:13" x14ac:dyDescent="0.2">
      <c r="A19" s="14">
        <v>43571</v>
      </c>
      <c r="B19" s="15">
        <v>-273.32100000000003</v>
      </c>
      <c r="C19" s="15">
        <v>-11467.81</v>
      </c>
      <c r="D19" s="19">
        <v>0.38152777777778002</v>
      </c>
      <c r="E19" s="16">
        <f t="shared" si="0"/>
        <v>0</v>
      </c>
      <c r="F19" s="16">
        <f t="shared" si="1"/>
        <v>0</v>
      </c>
      <c r="G19" s="17">
        <f t="shared" si="4"/>
        <v>0</v>
      </c>
      <c r="H19" s="16">
        <f t="shared" si="2"/>
        <v>-273.32100000000003</v>
      </c>
      <c r="I19" s="16">
        <f t="shared" si="5"/>
        <v>41.957286568451664</v>
      </c>
      <c r="J19" s="18">
        <f t="shared" si="6"/>
        <v>-11467.807522175779</v>
      </c>
      <c r="K19" s="18">
        <f t="shared" si="7"/>
        <v>27259.991999999998</v>
      </c>
      <c r="L19" s="18">
        <f t="shared" si="8"/>
        <v>1143755.2961976996</v>
      </c>
      <c r="M19" s="18">
        <f t="shared" si="3"/>
        <v>41.957286568451657</v>
      </c>
    </row>
    <row r="20" spans="1:13" x14ac:dyDescent="0.2">
      <c r="A20" s="14">
        <v>43572</v>
      </c>
      <c r="B20" s="15">
        <v>-390.13900000000001</v>
      </c>
      <c r="C20" s="15">
        <v>-16369.17</v>
      </c>
      <c r="D20" s="19">
        <v>0.38657407407407002</v>
      </c>
      <c r="E20" s="16">
        <f t="shared" si="0"/>
        <v>0</v>
      </c>
      <c r="F20" s="16">
        <f t="shared" si="1"/>
        <v>0</v>
      </c>
      <c r="G20" s="17">
        <f t="shared" si="4"/>
        <v>0</v>
      </c>
      <c r="H20" s="16">
        <f t="shared" si="2"/>
        <v>-390.13900000000001</v>
      </c>
      <c r="I20" s="16">
        <f t="shared" si="5"/>
        <v>41.957286568451657</v>
      </c>
      <c r="J20" s="18">
        <f t="shared" si="6"/>
        <v>-16369.173824529162</v>
      </c>
      <c r="K20" s="18">
        <f t="shared" si="7"/>
        <v>26869.852999999999</v>
      </c>
      <c r="L20" s="18">
        <f t="shared" si="8"/>
        <v>1127386.1223731705</v>
      </c>
      <c r="M20" s="18">
        <f t="shared" si="3"/>
        <v>41.957286568451657</v>
      </c>
    </row>
    <row r="21" spans="1:13" x14ac:dyDescent="0.2">
      <c r="A21" s="14">
        <v>43573</v>
      </c>
      <c r="B21" s="15">
        <v>-628.80600000000004</v>
      </c>
      <c r="C21" s="15">
        <v>-26382.99</v>
      </c>
      <c r="D21" s="19">
        <v>0.35576388888888999</v>
      </c>
      <c r="E21" s="16">
        <f t="shared" si="0"/>
        <v>0</v>
      </c>
      <c r="F21" s="16">
        <f t="shared" si="1"/>
        <v>0</v>
      </c>
      <c r="G21" s="17">
        <f t="shared" si="4"/>
        <v>0</v>
      </c>
      <c r="H21" s="16">
        <f t="shared" si="2"/>
        <v>-628.80600000000004</v>
      </c>
      <c r="I21" s="16">
        <f t="shared" si="5"/>
        <v>41.957286568451657</v>
      </c>
      <c r="J21" s="18">
        <f t="shared" si="6"/>
        <v>-26382.993537961815</v>
      </c>
      <c r="K21" s="18">
        <f t="shared" si="7"/>
        <v>26241.046999999999</v>
      </c>
      <c r="L21" s="18">
        <f t="shared" si="8"/>
        <v>1101003.1288352087</v>
      </c>
      <c r="M21" s="18">
        <f t="shared" si="3"/>
        <v>41.957286568451664</v>
      </c>
    </row>
    <row r="22" spans="1:13" x14ac:dyDescent="0.2">
      <c r="A22" s="14">
        <v>43574</v>
      </c>
      <c r="B22" s="15">
        <v>-301.827</v>
      </c>
      <c r="C22" s="15">
        <v>-12663.84</v>
      </c>
      <c r="D22" s="19">
        <v>0.38150462962963</v>
      </c>
      <c r="E22" s="16">
        <f t="shared" si="0"/>
        <v>0</v>
      </c>
      <c r="F22" s="16">
        <f t="shared" si="1"/>
        <v>0</v>
      </c>
      <c r="G22" s="17">
        <f t="shared" si="4"/>
        <v>0</v>
      </c>
      <c r="H22" s="16">
        <f t="shared" si="2"/>
        <v>-301.827</v>
      </c>
      <c r="I22" s="16">
        <f t="shared" si="5"/>
        <v>41.957286568451664</v>
      </c>
      <c r="J22" s="18">
        <f t="shared" si="6"/>
        <v>-12663.841933096061</v>
      </c>
      <c r="K22" s="18">
        <f t="shared" si="7"/>
        <v>25939.219999999998</v>
      </c>
      <c r="L22" s="18">
        <f t="shared" si="8"/>
        <v>1088339.2869021127</v>
      </c>
      <c r="M22" s="18">
        <f t="shared" si="3"/>
        <v>41.957286568451664</v>
      </c>
    </row>
    <row r="23" spans="1:13" x14ac:dyDescent="0.2">
      <c r="A23" s="14">
        <v>43575</v>
      </c>
      <c r="B23" s="15">
        <v>-147</v>
      </c>
      <c r="C23" s="15">
        <v>-6167.72</v>
      </c>
      <c r="D23" s="19">
        <v>0.39581018518519001</v>
      </c>
      <c r="E23" s="16">
        <f t="shared" si="0"/>
        <v>0</v>
      </c>
      <c r="F23" s="16">
        <f t="shared" si="1"/>
        <v>0</v>
      </c>
      <c r="G23" s="17">
        <f t="shared" si="4"/>
        <v>0</v>
      </c>
      <c r="H23" s="16">
        <f t="shared" si="2"/>
        <v>-147</v>
      </c>
      <c r="I23" s="16">
        <f t="shared" si="5"/>
        <v>41.957286568451664</v>
      </c>
      <c r="J23" s="18">
        <f t="shared" si="6"/>
        <v>-6167.7211255623943</v>
      </c>
      <c r="K23" s="18">
        <f t="shared" si="7"/>
        <v>25792.219999999998</v>
      </c>
      <c r="L23" s="18">
        <f t="shared" si="8"/>
        <v>1082171.5657765502</v>
      </c>
      <c r="M23" s="18">
        <f t="shared" si="3"/>
        <v>41.957286568451664</v>
      </c>
    </row>
    <row r="24" spans="1:13" x14ac:dyDescent="0.2">
      <c r="A24" s="14">
        <v>43576</v>
      </c>
      <c r="B24" s="15">
        <v>-474</v>
      </c>
      <c r="C24" s="15">
        <v>-19887.75</v>
      </c>
      <c r="D24" s="19">
        <v>0.39927083333333002</v>
      </c>
      <c r="E24" s="16">
        <f t="shared" si="0"/>
        <v>0</v>
      </c>
      <c r="F24" s="16">
        <f t="shared" si="1"/>
        <v>0</v>
      </c>
      <c r="G24" s="17">
        <f t="shared" si="4"/>
        <v>0</v>
      </c>
      <c r="H24" s="16">
        <f t="shared" si="2"/>
        <v>-474</v>
      </c>
      <c r="I24" s="16">
        <f t="shared" si="5"/>
        <v>41.957286568451664</v>
      </c>
      <c r="J24" s="18">
        <f t="shared" si="6"/>
        <v>-19887.753833446088</v>
      </c>
      <c r="K24" s="18">
        <f t="shared" si="7"/>
        <v>25318.219999999998</v>
      </c>
      <c r="L24" s="18">
        <f t="shared" si="8"/>
        <v>1062283.811943104</v>
      </c>
      <c r="M24" s="18">
        <f t="shared" si="3"/>
        <v>41.957286568451657</v>
      </c>
    </row>
    <row r="25" spans="1:13" x14ac:dyDescent="0.2">
      <c r="A25" s="14">
        <v>43577</v>
      </c>
      <c r="B25" s="15">
        <v>-472.86200000000002</v>
      </c>
      <c r="C25" s="15">
        <v>-19840.009999999998</v>
      </c>
      <c r="D25" s="19">
        <v>0.64268518518519002</v>
      </c>
      <c r="E25" s="16">
        <f t="shared" si="0"/>
        <v>0</v>
      </c>
      <c r="F25" s="16">
        <f t="shared" si="1"/>
        <v>0</v>
      </c>
      <c r="G25" s="17">
        <f t="shared" si="4"/>
        <v>0</v>
      </c>
      <c r="H25" s="16">
        <f t="shared" si="2"/>
        <v>-472.86200000000002</v>
      </c>
      <c r="I25" s="16">
        <f t="shared" si="5"/>
        <v>41.957286568451657</v>
      </c>
      <c r="J25" s="18">
        <f t="shared" si="6"/>
        <v>-19840.006441331188</v>
      </c>
      <c r="K25" s="18">
        <f t="shared" si="7"/>
        <v>24845.357999999997</v>
      </c>
      <c r="L25" s="18">
        <f t="shared" si="8"/>
        <v>1042443.8055017728</v>
      </c>
      <c r="M25" s="18">
        <f t="shared" si="3"/>
        <v>41.957286568451657</v>
      </c>
    </row>
    <row r="26" spans="1:13" x14ac:dyDescent="0.2">
      <c r="A26" s="14">
        <v>43578</v>
      </c>
      <c r="B26" s="15">
        <v>-481.52600000000001</v>
      </c>
      <c r="C26" s="15">
        <v>-20203.53</v>
      </c>
      <c r="D26" s="19">
        <v>0.40665509259258997</v>
      </c>
      <c r="E26" s="16">
        <f t="shared" si="0"/>
        <v>0</v>
      </c>
      <c r="F26" s="16">
        <f t="shared" si="1"/>
        <v>0</v>
      </c>
      <c r="G26" s="17">
        <f t="shared" si="4"/>
        <v>0</v>
      </c>
      <c r="H26" s="16">
        <f t="shared" si="2"/>
        <v>-481.52600000000001</v>
      </c>
      <c r="I26" s="16">
        <f t="shared" si="5"/>
        <v>41.957286568451657</v>
      </c>
      <c r="J26" s="18">
        <f t="shared" si="6"/>
        <v>-20203.524372160253</v>
      </c>
      <c r="K26" s="18">
        <f t="shared" si="7"/>
        <v>24363.831999999995</v>
      </c>
      <c r="L26" s="18">
        <f t="shared" si="8"/>
        <v>1022240.2811296126</v>
      </c>
      <c r="M26" s="18">
        <f t="shared" si="3"/>
        <v>41.957286568451664</v>
      </c>
    </row>
    <row r="27" spans="1:13" x14ac:dyDescent="0.2">
      <c r="A27" s="14">
        <v>43579</v>
      </c>
      <c r="B27" s="15">
        <v>-304.62200000000001</v>
      </c>
      <c r="C27" s="15">
        <v>-12781.12</v>
      </c>
      <c r="D27" s="19">
        <v>0.37540509259258997</v>
      </c>
      <c r="E27" s="16">
        <f t="shared" si="0"/>
        <v>0</v>
      </c>
      <c r="F27" s="16">
        <f t="shared" si="1"/>
        <v>0</v>
      </c>
      <c r="G27" s="17">
        <f t="shared" si="4"/>
        <v>0</v>
      </c>
      <c r="H27" s="16">
        <f t="shared" si="2"/>
        <v>-304.62200000000001</v>
      </c>
      <c r="I27" s="16">
        <f t="shared" si="5"/>
        <v>41.957286568451664</v>
      </c>
      <c r="J27" s="18">
        <f t="shared" si="6"/>
        <v>-12781.112549054884</v>
      </c>
      <c r="K27" s="18">
        <f t="shared" si="7"/>
        <v>24059.209999999995</v>
      </c>
      <c r="L27" s="18">
        <f t="shared" si="8"/>
        <v>1009459.1685805577</v>
      </c>
      <c r="M27" s="18">
        <f t="shared" si="3"/>
        <v>41.957286568451657</v>
      </c>
    </row>
    <row r="28" spans="1:13" x14ac:dyDescent="0.2">
      <c r="A28" s="14">
        <v>43580</v>
      </c>
      <c r="B28" s="15">
        <v>-289.62299999999999</v>
      </c>
      <c r="C28" s="15">
        <v>-12151.8</v>
      </c>
      <c r="D28" s="19">
        <v>0.37527777777777999</v>
      </c>
      <c r="E28" s="16">
        <f t="shared" si="0"/>
        <v>0</v>
      </c>
      <c r="F28" s="16">
        <f t="shared" si="1"/>
        <v>0</v>
      </c>
      <c r="G28" s="17">
        <f t="shared" si="4"/>
        <v>0</v>
      </c>
      <c r="H28" s="16">
        <f t="shared" si="2"/>
        <v>-289.62299999999999</v>
      </c>
      <c r="I28" s="16">
        <f t="shared" si="5"/>
        <v>41.957286568451657</v>
      </c>
      <c r="J28" s="18">
        <f t="shared" si="6"/>
        <v>-12151.795207814674</v>
      </c>
      <c r="K28" s="18">
        <f t="shared" si="7"/>
        <v>23769.586999999996</v>
      </c>
      <c r="L28" s="18">
        <f t="shared" si="8"/>
        <v>997307.37337274302</v>
      </c>
      <c r="M28" s="18">
        <f t="shared" si="3"/>
        <v>41.957286568451657</v>
      </c>
    </row>
    <row r="29" spans="1:13" x14ac:dyDescent="0.2">
      <c r="A29" s="14">
        <v>43581</v>
      </c>
      <c r="B29" s="15">
        <v>-56.731999999999999</v>
      </c>
      <c r="C29" s="15">
        <v>-2380.3200000000002</v>
      </c>
      <c r="D29" s="19">
        <v>0.35953703703703999</v>
      </c>
      <c r="E29" s="16">
        <f t="shared" si="0"/>
        <v>0</v>
      </c>
      <c r="F29" s="16">
        <f t="shared" si="1"/>
        <v>0</v>
      </c>
      <c r="G29" s="17">
        <f t="shared" si="4"/>
        <v>0</v>
      </c>
      <c r="H29" s="16">
        <f t="shared" si="2"/>
        <v>-56.731999999999999</v>
      </c>
      <c r="I29" s="16">
        <f t="shared" si="5"/>
        <v>41.957286568451657</v>
      </c>
      <c r="J29" s="18">
        <f t="shared" si="6"/>
        <v>-2380.3207816013992</v>
      </c>
      <c r="K29" s="18">
        <f t="shared" si="7"/>
        <v>23712.854999999996</v>
      </c>
      <c r="L29" s="18">
        <f t="shared" si="8"/>
        <v>994927.05259114166</v>
      </c>
      <c r="M29" s="18">
        <f t="shared" si="3"/>
        <v>41.957286568451664</v>
      </c>
    </row>
    <row r="30" spans="1:13" x14ac:dyDescent="0.2">
      <c r="A30" s="14">
        <v>43582</v>
      </c>
      <c r="B30" s="15">
        <v>-284.89600000000002</v>
      </c>
      <c r="C30" s="15">
        <v>-11953.47</v>
      </c>
      <c r="D30" s="19">
        <v>0.3862037037037</v>
      </c>
      <c r="E30" s="16">
        <f t="shared" si="0"/>
        <v>0</v>
      </c>
      <c r="F30" s="16">
        <f t="shared" si="1"/>
        <v>0</v>
      </c>
      <c r="G30" s="17">
        <f t="shared" si="4"/>
        <v>0</v>
      </c>
      <c r="H30" s="16">
        <f t="shared" si="2"/>
        <v>-284.89600000000002</v>
      </c>
      <c r="I30" s="16">
        <f t="shared" si="5"/>
        <v>41.957286568451664</v>
      </c>
      <c r="J30" s="18">
        <f t="shared" si="6"/>
        <v>-11953.463114205606</v>
      </c>
      <c r="K30" s="18">
        <f t="shared" si="7"/>
        <v>23427.958999999995</v>
      </c>
      <c r="L30" s="18">
        <f t="shared" si="8"/>
        <v>982973.58947693603</v>
      </c>
      <c r="M30" s="18">
        <f t="shared" si="3"/>
        <v>41.957286568451664</v>
      </c>
    </row>
    <row r="31" spans="1:13" x14ac:dyDescent="0.2">
      <c r="A31" s="14">
        <v>43583</v>
      </c>
      <c r="B31" s="15">
        <v>-338.15800000000002</v>
      </c>
      <c r="C31" s="15">
        <v>-14188.19</v>
      </c>
      <c r="D31" s="19">
        <v>0.36833333333333002</v>
      </c>
      <c r="E31" s="16">
        <f t="shared" si="0"/>
        <v>0</v>
      </c>
      <c r="F31" s="16">
        <f t="shared" si="1"/>
        <v>0</v>
      </c>
      <c r="G31" s="17">
        <f t="shared" si="4"/>
        <v>0</v>
      </c>
      <c r="H31" s="16">
        <f t="shared" si="2"/>
        <v>-338.15800000000002</v>
      </c>
      <c r="I31" s="16">
        <f t="shared" si="5"/>
        <v>41.957286568451664</v>
      </c>
      <c r="J31" s="18">
        <f t="shared" si="6"/>
        <v>-14188.192111414479</v>
      </c>
      <c r="K31" s="18">
        <f t="shared" si="7"/>
        <v>23089.800999999996</v>
      </c>
      <c r="L31" s="18">
        <f t="shared" si="8"/>
        <v>968785.39736552152</v>
      </c>
      <c r="M31" s="18">
        <f t="shared" si="3"/>
        <v>41.957286568451657</v>
      </c>
    </row>
    <row r="32" spans="1:13" x14ac:dyDescent="0.2">
      <c r="A32" s="14">
        <v>43584</v>
      </c>
      <c r="B32" s="15">
        <v>-240</v>
      </c>
      <c r="C32" s="15">
        <v>-10069.75</v>
      </c>
      <c r="D32" s="19">
        <v>0.41189814814815001</v>
      </c>
      <c r="E32" s="16">
        <f t="shared" si="0"/>
        <v>0</v>
      </c>
      <c r="F32" s="16">
        <f t="shared" si="1"/>
        <v>0</v>
      </c>
      <c r="G32" s="17">
        <f t="shared" si="4"/>
        <v>0</v>
      </c>
      <c r="H32" s="16">
        <f t="shared" si="2"/>
        <v>-240</v>
      </c>
      <c r="I32" s="16">
        <f t="shared" si="5"/>
        <v>41.957286568451657</v>
      </c>
      <c r="J32" s="18">
        <f t="shared" si="6"/>
        <v>-10069.748776428398</v>
      </c>
      <c r="K32" s="18">
        <f t="shared" si="7"/>
        <v>22849.800999999996</v>
      </c>
      <c r="L32" s="18">
        <f t="shared" si="8"/>
        <v>958715.64858909312</v>
      </c>
      <c r="M32" s="18">
        <f t="shared" si="3"/>
        <v>41.957286568451657</v>
      </c>
    </row>
    <row r="33" spans="1:13" x14ac:dyDescent="0.2">
      <c r="A33" s="14">
        <v>43585</v>
      </c>
      <c r="B33" s="15">
        <v>-450.26100000000002</v>
      </c>
      <c r="C33" s="15">
        <v>-18891.73</v>
      </c>
      <c r="D33" s="19">
        <v>0.39574074074074</v>
      </c>
      <c r="E33" s="16">
        <f t="shared" si="0"/>
        <v>0</v>
      </c>
      <c r="F33" s="16">
        <f t="shared" si="1"/>
        <v>0</v>
      </c>
      <c r="G33" s="17">
        <f t="shared" si="4"/>
        <v>0</v>
      </c>
      <c r="H33" s="16">
        <f t="shared" si="2"/>
        <v>-450.26100000000002</v>
      </c>
      <c r="I33" s="16">
        <f t="shared" si="5"/>
        <v>41.957286568451657</v>
      </c>
      <c r="J33" s="18">
        <f t="shared" si="6"/>
        <v>-18891.729807597614</v>
      </c>
      <c r="K33" s="18">
        <f t="shared" si="7"/>
        <v>22399.539999999997</v>
      </c>
      <c r="L33" s="18">
        <f t="shared" si="8"/>
        <v>939823.91878149554</v>
      </c>
      <c r="M33" s="18">
        <f t="shared" si="3"/>
        <v>41.957286568451657</v>
      </c>
    </row>
  </sheetData>
  <autoFilter ref="A1:M33" xr:uid="{63EC46AC-0DF6-4639-ABEF-552EDE5E976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5F105-167D-49C8-B2DF-FE900345082E}">
  <dimension ref="A1:R33"/>
  <sheetViews>
    <sheetView workbookViewId="0">
      <pane ySplit="3" topLeftCell="A4" activePane="bottomLeft" state="frozen"/>
      <selection pane="bottomLeft" activeCell="C3" sqref="C3"/>
    </sheetView>
  </sheetViews>
  <sheetFormatPr defaultRowHeight="12.75" x14ac:dyDescent="0.2"/>
  <cols>
    <col min="1" max="1" width="10.28515625" style="7" bestFit="1" customWidth="1"/>
    <col min="2" max="2" width="10" style="7" bestFit="1" customWidth="1"/>
    <col min="3" max="3" width="11.42578125" style="7" bestFit="1" customWidth="1"/>
    <col min="4" max="4" width="11.85546875" style="7" bestFit="1" customWidth="1"/>
    <col min="5" max="6" width="11.85546875" style="7" customWidth="1"/>
    <col min="7" max="9" width="11.42578125" style="7" customWidth="1"/>
    <col min="10" max="10" width="9.28515625" style="7" bestFit="1" customWidth="1"/>
    <col min="11" max="11" width="10" style="7" bestFit="1" customWidth="1"/>
    <col min="12" max="12" width="9.28515625" style="7" bestFit="1" customWidth="1"/>
    <col min="13" max="14" width="11.85546875" style="7" customWidth="1"/>
    <col min="15" max="15" width="11.7109375" style="7" customWidth="1"/>
    <col min="16" max="16" width="10" style="7" bestFit="1" customWidth="1"/>
    <col min="17" max="17" width="11" style="7" bestFit="1" customWidth="1"/>
    <col min="18" max="18" width="9.28515625" style="7" bestFit="1" customWidth="1"/>
    <col min="19" max="16384" width="9.140625" style="7"/>
  </cols>
  <sheetData>
    <row r="1" spans="1:18" ht="38.25" x14ac:dyDescent="0.2">
      <c r="A1" s="1" t="s">
        <v>0</v>
      </c>
      <c r="B1" s="2" t="s">
        <v>1</v>
      </c>
      <c r="C1" s="2" t="s">
        <v>2</v>
      </c>
      <c r="D1" s="2" t="s">
        <v>15</v>
      </c>
      <c r="E1" s="20" t="s">
        <v>21</v>
      </c>
      <c r="F1" s="20" t="s">
        <v>22</v>
      </c>
      <c r="G1" s="3" t="s">
        <v>3</v>
      </c>
      <c r="H1" s="4" t="s">
        <v>4</v>
      </c>
      <c r="I1" s="4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6" t="s">
        <v>11</v>
      </c>
      <c r="P1" s="6" t="s">
        <v>12</v>
      </c>
      <c r="Q1" s="6" t="s">
        <v>13</v>
      </c>
      <c r="R1" s="6" t="s">
        <v>14</v>
      </c>
    </row>
    <row r="2" spans="1:18" ht="38.25" x14ac:dyDescent="0.2">
      <c r="A2" s="8"/>
      <c r="B2" s="9"/>
      <c r="C2" s="9"/>
      <c r="D2" s="9"/>
      <c r="E2" s="9"/>
      <c r="F2" s="9"/>
      <c r="G2" s="10" t="s">
        <v>16</v>
      </c>
      <c r="H2" s="10" t="s">
        <v>16</v>
      </c>
      <c r="I2" s="10" t="s">
        <v>16</v>
      </c>
      <c r="J2" s="11" t="s">
        <v>17</v>
      </c>
      <c r="K2" s="11" t="s">
        <v>18</v>
      </c>
      <c r="L2" s="11" t="s">
        <v>19</v>
      </c>
      <c r="M2" s="11" t="s">
        <v>17</v>
      </c>
      <c r="N2" s="11" t="s">
        <v>20</v>
      </c>
      <c r="O2" s="12" t="s">
        <v>19</v>
      </c>
      <c r="P2" s="12" t="s">
        <v>19</v>
      </c>
      <c r="Q2" s="12" t="s">
        <v>19</v>
      </c>
      <c r="R2" s="12" t="s">
        <v>19</v>
      </c>
    </row>
    <row r="3" spans="1:18" x14ac:dyDescent="0.2">
      <c r="A3" s="8">
        <v>43555</v>
      </c>
      <c r="B3" s="9"/>
      <c r="C3" s="9"/>
      <c r="D3" s="9"/>
      <c r="E3" s="9">
        <v>14718.462</v>
      </c>
      <c r="F3" s="9">
        <v>615681.65</v>
      </c>
      <c r="G3" s="9"/>
      <c r="H3" s="9"/>
      <c r="I3" s="9"/>
      <c r="J3" s="9">
        <v>0</v>
      </c>
      <c r="K3" s="9">
        <f>IF(J3=0,0,C3)</f>
        <v>0</v>
      </c>
      <c r="L3" s="9">
        <f>IFERROR(K3/J3,0)</f>
        <v>0</v>
      </c>
      <c r="M3" s="9">
        <f t="shared" ref="M3:M33" si="0">IF(B3&lt;=0,B3,0)</f>
        <v>0</v>
      </c>
      <c r="N3" s="9">
        <f>I3</f>
        <v>0</v>
      </c>
      <c r="O3" s="13">
        <f>M3*N3</f>
        <v>0</v>
      </c>
      <c r="P3" s="13">
        <f>+E3+J3+M3</f>
        <v>14718.462</v>
      </c>
      <c r="Q3" s="13">
        <f>+F3+K3+O3</f>
        <v>615681.65</v>
      </c>
      <c r="R3" s="13">
        <f t="shared" ref="R3:R33" si="1">Q3/P3</f>
        <v>41.830569661422508</v>
      </c>
    </row>
    <row r="4" spans="1:18" x14ac:dyDescent="0.2">
      <c r="A4" s="14">
        <v>43557</v>
      </c>
      <c r="B4" s="15">
        <v>-256.274</v>
      </c>
      <c r="C4" s="15">
        <v>-10720.09</v>
      </c>
      <c r="D4" s="19">
        <v>0.40120370370370001</v>
      </c>
      <c r="E4" s="15">
        <v>0</v>
      </c>
      <c r="F4" s="15">
        <v>0</v>
      </c>
      <c r="G4" s="15">
        <f>P3</f>
        <v>14718.462</v>
      </c>
      <c r="H4" s="15">
        <f>Q3</f>
        <v>615681.65</v>
      </c>
      <c r="I4" s="15">
        <f>R3</f>
        <v>41.830569661422508</v>
      </c>
      <c r="J4" s="16">
        <f t="shared" ref="J4:J33" si="2">IF(B4&lt;=0,0,B4)</f>
        <v>0</v>
      </c>
      <c r="K4" s="16">
        <f>IF(J4=0,0,C4)</f>
        <v>0</v>
      </c>
      <c r="L4" s="17">
        <f>IFERROR(K4/J4,0)</f>
        <v>0</v>
      </c>
      <c r="M4" s="16">
        <f t="shared" si="0"/>
        <v>-256.274</v>
      </c>
      <c r="N4" s="16">
        <f>I4</f>
        <v>41.830569661422508</v>
      </c>
      <c r="O4" s="18">
        <f>M4*N4</f>
        <v>-10720.087409411391</v>
      </c>
      <c r="P4" s="18">
        <f>+G4+J4+M4</f>
        <v>14462.188</v>
      </c>
      <c r="Q4" s="18">
        <f>+H4+K4+O4</f>
        <v>604961.56259058858</v>
      </c>
      <c r="R4" s="18">
        <f t="shared" si="1"/>
        <v>41.830569661422501</v>
      </c>
    </row>
    <row r="5" spans="1:18" x14ac:dyDescent="0.2">
      <c r="A5" s="14">
        <v>43558</v>
      </c>
      <c r="B5" s="15">
        <v>-418</v>
      </c>
      <c r="C5" s="15">
        <v>-17485.18</v>
      </c>
      <c r="D5" s="19">
        <v>0.33361111111111003</v>
      </c>
      <c r="E5" s="15">
        <v>0</v>
      </c>
      <c r="F5" s="15">
        <v>0</v>
      </c>
      <c r="G5" s="15">
        <f t="shared" ref="G5:I33" si="3">P4</f>
        <v>14462.188</v>
      </c>
      <c r="H5" s="15">
        <f t="shared" si="3"/>
        <v>604961.56259058858</v>
      </c>
      <c r="I5" s="15">
        <f t="shared" si="3"/>
        <v>41.830569661422501</v>
      </c>
      <c r="J5" s="16">
        <f t="shared" si="2"/>
        <v>0</v>
      </c>
      <c r="K5" s="16">
        <f t="shared" ref="K5:K33" si="4">IF(J5=0,0,C5)</f>
        <v>0</v>
      </c>
      <c r="L5" s="17">
        <f t="shared" ref="L5:L33" si="5">IFERROR(K5/J5,0)</f>
        <v>0</v>
      </c>
      <c r="M5" s="16">
        <f t="shared" si="0"/>
        <v>-418</v>
      </c>
      <c r="N5" s="16">
        <f t="shared" ref="N5:N33" si="6">I5</f>
        <v>41.830569661422501</v>
      </c>
      <c r="O5" s="18">
        <f t="shared" ref="O5:O33" si="7">M5*N5</f>
        <v>-17485.178118474607</v>
      </c>
      <c r="P5" s="18">
        <f t="shared" ref="P5:P33" si="8">+G5+J5+M5</f>
        <v>14044.188</v>
      </c>
      <c r="Q5" s="18">
        <f t="shared" ref="Q5:Q33" si="9">+H5+K5+O5</f>
        <v>587476.38447211403</v>
      </c>
      <c r="R5" s="18">
        <f t="shared" si="1"/>
        <v>41.830569661422508</v>
      </c>
    </row>
    <row r="6" spans="1:18" x14ac:dyDescent="0.2">
      <c r="A6" s="14">
        <v>43559</v>
      </c>
      <c r="B6" s="15">
        <v>-592.75400000000002</v>
      </c>
      <c r="C6" s="15">
        <v>-24795.24</v>
      </c>
      <c r="D6" s="19">
        <v>0.36023148148147999</v>
      </c>
      <c r="E6" s="15">
        <v>0</v>
      </c>
      <c r="F6" s="15">
        <v>0</v>
      </c>
      <c r="G6" s="15">
        <f t="shared" si="3"/>
        <v>14044.188</v>
      </c>
      <c r="H6" s="15">
        <f t="shared" si="3"/>
        <v>587476.38447211403</v>
      </c>
      <c r="I6" s="15">
        <f t="shared" si="3"/>
        <v>41.830569661422508</v>
      </c>
      <c r="J6" s="16">
        <f t="shared" si="2"/>
        <v>0</v>
      </c>
      <c r="K6" s="16">
        <f t="shared" si="4"/>
        <v>0</v>
      </c>
      <c r="L6" s="17">
        <f t="shared" si="5"/>
        <v>0</v>
      </c>
      <c r="M6" s="16">
        <f t="shared" si="0"/>
        <v>-592.75400000000002</v>
      </c>
      <c r="N6" s="16">
        <f t="shared" si="6"/>
        <v>41.830569661422508</v>
      </c>
      <c r="O6" s="18">
        <f t="shared" si="7"/>
        <v>-24795.237489086838</v>
      </c>
      <c r="P6" s="18">
        <f t="shared" si="8"/>
        <v>13451.433999999999</v>
      </c>
      <c r="Q6" s="18">
        <f t="shared" si="9"/>
        <v>562681.14698302723</v>
      </c>
      <c r="R6" s="18">
        <f t="shared" si="1"/>
        <v>41.830569661422508</v>
      </c>
    </row>
    <row r="7" spans="1:18" x14ac:dyDescent="0.2">
      <c r="A7" s="14">
        <v>43560</v>
      </c>
      <c r="B7" s="15">
        <v>-439.32499999999999</v>
      </c>
      <c r="C7" s="15">
        <v>-18377.21</v>
      </c>
      <c r="D7" s="19">
        <v>0.36813657407407002</v>
      </c>
      <c r="E7" s="15">
        <v>0</v>
      </c>
      <c r="F7" s="15">
        <v>0</v>
      </c>
      <c r="G7" s="15">
        <f t="shared" si="3"/>
        <v>13451.433999999999</v>
      </c>
      <c r="H7" s="15">
        <f t="shared" si="3"/>
        <v>562681.14698302723</v>
      </c>
      <c r="I7" s="15">
        <f t="shared" si="3"/>
        <v>41.830569661422508</v>
      </c>
      <c r="J7" s="16">
        <f t="shared" si="2"/>
        <v>0</v>
      </c>
      <c r="K7" s="16">
        <f t="shared" si="4"/>
        <v>0</v>
      </c>
      <c r="L7" s="17">
        <f t="shared" si="5"/>
        <v>0</v>
      </c>
      <c r="M7" s="16">
        <f t="shared" si="0"/>
        <v>-439.32499999999999</v>
      </c>
      <c r="N7" s="16">
        <f t="shared" si="6"/>
        <v>41.830569661422508</v>
      </c>
      <c r="O7" s="18">
        <f t="shared" si="7"/>
        <v>-18377.215016504444</v>
      </c>
      <c r="P7" s="18">
        <f t="shared" si="8"/>
        <v>13012.108999999999</v>
      </c>
      <c r="Q7" s="18">
        <f t="shared" si="9"/>
        <v>544303.93196652282</v>
      </c>
      <c r="R7" s="18">
        <f t="shared" si="1"/>
        <v>41.830569661422516</v>
      </c>
    </row>
    <row r="8" spans="1:18" x14ac:dyDescent="0.2">
      <c r="A8" s="14">
        <v>43560</v>
      </c>
      <c r="B8" s="15">
        <v>-406.27100000000002</v>
      </c>
      <c r="C8" s="15">
        <v>-16994.55</v>
      </c>
      <c r="D8" s="19">
        <v>0.43618055555556001</v>
      </c>
      <c r="E8" s="15">
        <v>0</v>
      </c>
      <c r="F8" s="15">
        <v>0</v>
      </c>
      <c r="G8" s="15">
        <f t="shared" si="3"/>
        <v>13012.108999999999</v>
      </c>
      <c r="H8" s="15">
        <f t="shared" si="3"/>
        <v>544303.93196652282</v>
      </c>
      <c r="I8" s="15">
        <f t="shared" si="3"/>
        <v>41.830569661422516</v>
      </c>
      <c r="J8" s="16">
        <f t="shared" si="2"/>
        <v>0</v>
      </c>
      <c r="K8" s="16">
        <f t="shared" si="4"/>
        <v>0</v>
      </c>
      <c r="L8" s="17">
        <f t="shared" si="5"/>
        <v>0</v>
      </c>
      <c r="M8" s="16">
        <f t="shared" si="0"/>
        <v>-406.27100000000002</v>
      </c>
      <c r="N8" s="16">
        <f t="shared" si="6"/>
        <v>41.830569661422516</v>
      </c>
      <c r="O8" s="18">
        <f t="shared" si="7"/>
        <v>-16994.547366915787</v>
      </c>
      <c r="P8" s="18">
        <f t="shared" si="8"/>
        <v>12605.837999999998</v>
      </c>
      <c r="Q8" s="18">
        <f t="shared" si="9"/>
        <v>527309.38459960709</v>
      </c>
      <c r="R8" s="18">
        <f t="shared" si="1"/>
        <v>41.830569661422523</v>
      </c>
    </row>
    <row r="9" spans="1:18" x14ac:dyDescent="0.2">
      <c r="A9" s="14">
        <v>43561</v>
      </c>
      <c r="B9" s="15">
        <v>-265.49599999999998</v>
      </c>
      <c r="C9" s="15">
        <v>-11105.85</v>
      </c>
      <c r="D9" s="19">
        <v>0.36967592592593002</v>
      </c>
      <c r="E9" s="15">
        <v>0</v>
      </c>
      <c r="F9" s="15">
        <v>0</v>
      </c>
      <c r="G9" s="15">
        <f t="shared" si="3"/>
        <v>12605.837999999998</v>
      </c>
      <c r="H9" s="15">
        <f t="shared" si="3"/>
        <v>527309.38459960709</v>
      </c>
      <c r="I9" s="15">
        <f t="shared" si="3"/>
        <v>41.830569661422523</v>
      </c>
      <c r="J9" s="16">
        <f t="shared" si="2"/>
        <v>0</v>
      </c>
      <c r="K9" s="16">
        <f t="shared" si="4"/>
        <v>0</v>
      </c>
      <c r="L9" s="17">
        <f t="shared" si="5"/>
        <v>0</v>
      </c>
      <c r="M9" s="16">
        <f t="shared" si="0"/>
        <v>-265.49599999999998</v>
      </c>
      <c r="N9" s="16">
        <f t="shared" si="6"/>
        <v>41.830569661422523</v>
      </c>
      <c r="O9" s="18">
        <f t="shared" si="7"/>
        <v>-11105.848922829033</v>
      </c>
      <c r="P9" s="18">
        <f t="shared" si="8"/>
        <v>12340.341999999999</v>
      </c>
      <c r="Q9" s="18">
        <f t="shared" si="9"/>
        <v>516203.53567677806</v>
      </c>
      <c r="R9" s="18">
        <f t="shared" si="1"/>
        <v>41.830569661422523</v>
      </c>
    </row>
    <row r="10" spans="1:18" x14ac:dyDescent="0.2">
      <c r="A10" s="14">
        <v>43562</v>
      </c>
      <c r="B10" s="15">
        <v>-700</v>
      </c>
      <c r="C10" s="15">
        <v>-29281.4</v>
      </c>
      <c r="D10" s="19">
        <v>0.53186342592592994</v>
      </c>
      <c r="E10" s="15">
        <v>0</v>
      </c>
      <c r="F10" s="15">
        <v>0</v>
      </c>
      <c r="G10" s="15">
        <f t="shared" si="3"/>
        <v>12340.341999999999</v>
      </c>
      <c r="H10" s="15">
        <f t="shared" si="3"/>
        <v>516203.53567677806</v>
      </c>
      <c r="I10" s="15">
        <f t="shared" si="3"/>
        <v>41.830569661422523</v>
      </c>
      <c r="J10" s="16">
        <f t="shared" si="2"/>
        <v>0</v>
      </c>
      <c r="K10" s="16">
        <f t="shared" si="4"/>
        <v>0</v>
      </c>
      <c r="L10" s="17">
        <f t="shared" si="5"/>
        <v>0</v>
      </c>
      <c r="M10" s="16">
        <f t="shared" si="0"/>
        <v>-700</v>
      </c>
      <c r="N10" s="16">
        <f t="shared" si="6"/>
        <v>41.830569661422523</v>
      </c>
      <c r="O10" s="18">
        <f t="shared" si="7"/>
        <v>-29281.398762995766</v>
      </c>
      <c r="P10" s="18">
        <f t="shared" si="8"/>
        <v>11640.341999999999</v>
      </c>
      <c r="Q10" s="18">
        <f t="shared" si="9"/>
        <v>486922.13691378228</v>
      </c>
      <c r="R10" s="18">
        <f t="shared" si="1"/>
        <v>41.830569661422523</v>
      </c>
    </row>
    <row r="11" spans="1:18" x14ac:dyDescent="0.2">
      <c r="A11" s="14">
        <v>43564</v>
      </c>
      <c r="B11" s="15">
        <v>-472.86200000000002</v>
      </c>
      <c r="C11" s="15">
        <v>-19780.09</v>
      </c>
      <c r="D11" s="19">
        <v>0.38657407407407002</v>
      </c>
      <c r="E11" s="15">
        <v>0</v>
      </c>
      <c r="F11" s="15">
        <v>0</v>
      </c>
      <c r="G11" s="15">
        <f t="shared" si="3"/>
        <v>11640.341999999999</v>
      </c>
      <c r="H11" s="15">
        <f t="shared" si="3"/>
        <v>486922.13691378228</v>
      </c>
      <c r="I11" s="15">
        <f t="shared" si="3"/>
        <v>41.830569661422523</v>
      </c>
      <c r="J11" s="16">
        <f t="shared" si="2"/>
        <v>0</v>
      </c>
      <c r="K11" s="16">
        <f t="shared" si="4"/>
        <v>0</v>
      </c>
      <c r="L11" s="17">
        <f t="shared" si="5"/>
        <v>0</v>
      </c>
      <c r="M11" s="16">
        <f t="shared" si="0"/>
        <v>-472.86200000000002</v>
      </c>
      <c r="N11" s="16">
        <f t="shared" si="6"/>
        <v>41.830569661422523</v>
      </c>
      <c r="O11" s="18">
        <f t="shared" si="7"/>
        <v>-19780.08683123958</v>
      </c>
      <c r="P11" s="18">
        <f t="shared" si="8"/>
        <v>11167.48</v>
      </c>
      <c r="Q11" s="18">
        <f t="shared" si="9"/>
        <v>467142.0500825427</v>
      </c>
      <c r="R11" s="18">
        <f t="shared" si="1"/>
        <v>41.830569661422516</v>
      </c>
    </row>
    <row r="12" spans="1:18" x14ac:dyDescent="0.2">
      <c r="A12" s="14">
        <v>43564</v>
      </c>
      <c r="B12" s="15">
        <v>-2000</v>
      </c>
      <c r="C12" s="15">
        <v>-83661.14</v>
      </c>
      <c r="D12" s="19">
        <v>0.70418981481481002</v>
      </c>
      <c r="E12" s="15">
        <v>0</v>
      </c>
      <c r="F12" s="15">
        <v>0</v>
      </c>
      <c r="G12" s="15">
        <f t="shared" si="3"/>
        <v>11167.48</v>
      </c>
      <c r="H12" s="15">
        <f t="shared" si="3"/>
        <v>467142.0500825427</v>
      </c>
      <c r="I12" s="15">
        <f t="shared" si="3"/>
        <v>41.830569661422516</v>
      </c>
      <c r="J12" s="16">
        <f t="shared" si="2"/>
        <v>0</v>
      </c>
      <c r="K12" s="16">
        <f t="shared" si="4"/>
        <v>0</v>
      </c>
      <c r="L12" s="17">
        <f t="shared" si="5"/>
        <v>0</v>
      </c>
      <c r="M12" s="16">
        <f t="shared" si="0"/>
        <v>-2000</v>
      </c>
      <c r="N12" s="16">
        <f t="shared" si="6"/>
        <v>41.830569661422516</v>
      </c>
      <c r="O12" s="18">
        <f t="shared" si="7"/>
        <v>-83661.139322845032</v>
      </c>
      <c r="P12" s="18">
        <f t="shared" si="8"/>
        <v>9167.48</v>
      </c>
      <c r="Q12" s="18">
        <f t="shared" si="9"/>
        <v>383480.91075969767</v>
      </c>
      <c r="R12" s="18">
        <f t="shared" si="1"/>
        <v>41.830569661422516</v>
      </c>
    </row>
    <row r="13" spans="1:18" x14ac:dyDescent="0.2">
      <c r="A13" s="14">
        <v>43565</v>
      </c>
      <c r="B13" s="15">
        <v>-800</v>
      </c>
      <c r="C13" s="15">
        <v>-33464.449999999997</v>
      </c>
      <c r="D13" s="19">
        <v>0.35666666666667002</v>
      </c>
      <c r="E13" s="15">
        <v>0</v>
      </c>
      <c r="F13" s="15">
        <v>0</v>
      </c>
      <c r="G13" s="15">
        <f t="shared" si="3"/>
        <v>9167.48</v>
      </c>
      <c r="H13" s="15">
        <f t="shared" si="3"/>
        <v>383480.91075969767</v>
      </c>
      <c r="I13" s="15">
        <f t="shared" si="3"/>
        <v>41.830569661422516</v>
      </c>
      <c r="J13" s="16">
        <f t="shared" si="2"/>
        <v>0</v>
      </c>
      <c r="K13" s="16">
        <f t="shared" si="4"/>
        <v>0</v>
      </c>
      <c r="L13" s="17">
        <f t="shared" si="5"/>
        <v>0</v>
      </c>
      <c r="M13" s="16">
        <f t="shared" si="0"/>
        <v>-800</v>
      </c>
      <c r="N13" s="16">
        <f t="shared" si="6"/>
        <v>41.830569661422516</v>
      </c>
      <c r="O13" s="18">
        <f t="shared" si="7"/>
        <v>-33464.455729138012</v>
      </c>
      <c r="P13" s="18">
        <f t="shared" si="8"/>
        <v>8367.48</v>
      </c>
      <c r="Q13" s="18">
        <f t="shared" si="9"/>
        <v>350016.45503055968</v>
      </c>
      <c r="R13" s="18">
        <f t="shared" si="1"/>
        <v>41.830569661422516</v>
      </c>
    </row>
    <row r="14" spans="1:18" x14ac:dyDescent="0.2">
      <c r="A14" s="14">
        <v>43567</v>
      </c>
      <c r="B14" s="15">
        <v>-671</v>
      </c>
      <c r="C14" s="15">
        <v>-28068.31</v>
      </c>
      <c r="D14" s="19">
        <v>0.38408564814814999</v>
      </c>
      <c r="E14" s="15">
        <v>0</v>
      </c>
      <c r="F14" s="15">
        <v>0</v>
      </c>
      <c r="G14" s="15">
        <f t="shared" si="3"/>
        <v>8367.48</v>
      </c>
      <c r="H14" s="15">
        <f t="shared" si="3"/>
        <v>350016.45503055968</v>
      </c>
      <c r="I14" s="15">
        <f t="shared" si="3"/>
        <v>41.830569661422516</v>
      </c>
      <c r="J14" s="16">
        <f t="shared" si="2"/>
        <v>0</v>
      </c>
      <c r="K14" s="16">
        <f t="shared" si="4"/>
        <v>0</v>
      </c>
      <c r="L14" s="17">
        <f t="shared" si="5"/>
        <v>0</v>
      </c>
      <c r="M14" s="16">
        <f t="shared" si="0"/>
        <v>-671</v>
      </c>
      <c r="N14" s="16">
        <f t="shared" si="6"/>
        <v>41.830569661422516</v>
      </c>
      <c r="O14" s="18">
        <f t="shared" si="7"/>
        <v>-28068.312242814507</v>
      </c>
      <c r="P14" s="18">
        <f t="shared" si="8"/>
        <v>7696.48</v>
      </c>
      <c r="Q14" s="18">
        <f t="shared" si="9"/>
        <v>321948.14278774516</v>
      </c>
      <c r="R14" s="18">
        <f t="shared" si="1"/>
        <v>41.830569661422516</v>
      </c>
    </row>
    <row r="15" spans="1:18" x14ac:dyDescent="0.2">
      <c r="A15" s="14">
        <v>43568</v>
      </c>
      <c r="B15" s="15">
        <v>-392.375</v>
      </c>
      <c r="C15" s="15">
        <v>-16413.27</v>
      </c>
      <c r="D15" s="19">
        <v>0.39001157407407</v>
      </c>
      <c r="E15" s="15">
        <v>0</v>
      </c>
      <c r="F15" s="15">
        <v>0</v>
      </c>
      <c r="G15" s="15">
        <f t="shared" si="3"/>
        <v>7696.48</v>
      </c>
      <c r="H15" s="15">
        <f t="shared" si="3"/>
        <v>321948.14278774516</v>
      </c>
      <c r="I15" s="15">
        <f t="shared" si="3"/>
        <v>41.830569661422516</v>
      </c>
      <c r="J15" s="16">
        <f t="shared" si="2"/>
        <v>0</v>
      </c>
      <c r="K15" s="16">
        <f t="shared" si="4"/>
        <v>0</v>
      </c>
      <c r="L15" s="17">
        <f t="shared" si="5"/>
        <v>0</v>
      </c>
      <c r="M15" s="16">
        <f t="shared" si="0"/>
        <v>-392.375</v>
      </c>
      <c r="N15" s="16">
        <f t="shared" si="6"/>
        <v>41.830569661422516</v>
      </c>
      <c r="O15" s="18">
        <f t="shared" si="7"/>
        <v>-16413.269770900661</v>
      </c>
      <c r="P15" s="18">
        <f t="shared" si="8"/>
        <v>7304.1049999999996</v>
      </c>
      <c r="Q15" s="18">
        <f t="shared" si="9"/>
        <v>305534.8730168445</v>
      </c>
      <c r="R15" s="18">
        <f t="shared" si="1"/>
        <v>41.830569661422516</v>
      </c>
    </row>
    <row r="16" spans="1:18" x14ac:dyDescent="0.2">
      <c r="A16" s="14">
        <v>43569</v>
      </c>
      <c r="B16" s="15">
        <v>-232.89099999999999</v>
      </c>
      <c r="C16" s="15">
        <v>-9741.9599999999991</v>
      </c>
      <c r="D16" s="19">
        <v>0.36991898148148</v>
      </c>
      <c r="E16" s="15">
        <v>0</v>
      </c>
      <c r="F16" s="15">
        <v>0</v>
      </c>
      <c r="G16" s="15">
        <f t="shared" si="3"/>
        <v>7304.1049999999996</v>
      </c>
      <c r="H16" s="15">
        <f t="shared" si="3"/>
        <v>305534.8730168445</v>
      </c>
      <c r="I16" s="15">
        <f t="shared" si="3"/>
        <v>41.830569661422516</v>
      </c>
      <c r="J16" s="16">
        <f t="shared" si="2"/>
        <v>0</v>
      </c>
      <c r="K16" s="16">
        <f t="shared" si="4"/>
        <v>0</v>
      </c>
      <c r="L16" s="17">
        <f t="shared" si="5"/>
        <v>0</v>
      </c>
      <c r="M16" s="16">
        <f t="shared" si="0"/>
        <v>-232.89099999999999</v>
      </c>
      <c r="N16" s="16">
        <f t="shared" si="6"/>
        <v>41.830569661422516</v>
      </c>
      <c r="O16" s="18">
        <f t="shared" si="7"/>
        <v>-9741.9631990183516</v>
      </c>
      <c r="P16" s="18">
        <f t="shared" si="8"/>
        <v>7071.2139999999999</v>
      </c>
      <c r="Q16" s="18">
        <f t="shared" si="9"/>
        <v>295792.90981782618</v>
      </c>
      <c r="R16" s="18">
        <f t="shared" si="1"/>
        <v>41.830569661422523</v>
      </c>
    </row>
    <row r="17" spans="1:18" x14ac:dyDescent="0.2">
      <c r="A17" s="14">
        <v>43569</v>
      </c>
      <c r="B17" s="15">
        <v>20978</v>
      </c>
      <c r="C17" s="15">
        <v>881076</v>
      </c>
      <c r="D17" s="19">
        <v>0.45417824074073998</v>
      </c>
      <c r="E17" s="15">
        <v>0</v>
      </c>
      <c r="F17" s="15">
        <v>0</v>
      </c>
      <c r="G17" s="15">
        <f t="shared" si="3"/>
        <v>7071.2139999999999</v>
      </c>
      <c r="H17" s="15">
        <f t="shared" si="3"/>
        <v>295792.90981782618</v>
      </c>
      <c r="I17" s="15">
        <f t="shared" si="3"/>
        <v>41.830569661422523</v>
      </c>
      <c r="J17" s="16">
        <f t="shared" si="2"/>
        <v>20978</v>
      </c>
      <c r="K17" s="16">
        <f t="shared" si="4"/>
        <v>881076</v>
      </c>
      <c r="L17" s="17">
        <f t="shared" si="5"/>
        <v>42</v>
      </c>
      <c r="M17" s="16">
        <f t="shared" si="0"/>
        <v>0</v>
      </c>
      <c r="N17" s="16">
        <f t="shared" si="6"/>
        <v>41.830569661422523</v>
      </c>
      <c r="O17" s="18">
        <f t="shared" si="7"/>
        <v>0</v>
      </c>
      <c r="P17" s="18">
        <f t="shared" si="8"/>
        <v>28049.214</v>
      </c>
      <c r="Q17" s="18">
        <f t="shared" si="9"/>
        <v>1176868.9098178262</v>
      </c>
      <c r="R17" s="18">
        <f t="shared" si="1"/>
        <v>41.957286568451657</v>
      </c>
    </row>
    <row r="18" spans="1:18" x14ac:dyDescent="0.2">
      <c r="A18" s="14">
        <v>43570</v>
      </c>
      <c r="B18" s="15">
        <v>-515.90099999999995</v>
      </c>
      <c r="C18" s="15">
        <v>-21645.81</v>
      </c>
      <c r="D18" s="19">
        <v>0.37418981481481001</v>
      </c>
      <c r="E18" s="15">
        <v>0</v>
      </c>
      <c r="F18" s="15">
        <v>0</v>
      </c>
      <c r="G18" s="15">
        <f t="shared" si="3"/>
        <v>28049.214</v>
      </c>
      <c r="H18" s="15">
        <f t="shared" si="3"/>
        <v>1176868.9098178262</v>
      </c>
      <c r="I18" s="15">
        <f t="shared" si="3"/>
        <v>41.957286568451657</v>
      </c>
      <c r="J18" s="16">
        <f t="shared" si="2"/>
        <v>0</v>
      </c>
      <c r="K18" s="16">
        <f t="shared" si="4"/>
        <v>0</v>
      </c>
      <c r="L18" s="17">
        <f t="shared" si="5"/>
        <v>0</v>
      </c>
      <c r="M18" s="16">
        <f t="shared" si="0"/>
        <v>-515.90099999999995</v>
      </c>
      <c r="N18" s="16">
        <f t="shared" si="6"/>
        <v>41.957286568451657</v>
      </c>
      <c r="O18" s="18">
        <f t="shared" si="7"/>
        <v>-21645.806097950775</v>
      </c>
      <c r="P18" s="18">
        <f t="shared" si="8"/>
        <v>27533.312999999998</v>
      </c>
      <c r="Q18" s="18">
        <f t="shared" si="9"/>
        <v>1155223.1037198754</v>
      </c>
      <c r="R18" s="18">
        <f t="shared" si="1"/>
        <v>41.957286568451664</v>
      </c>
    </row>
    <row r="19" spans="1:18" x14ac:dyDescent="0.2">
      <c r="A19" s="14">
        <v>43571</v>
      </c>
      <c r="B19" s="15">
        <v>-273.32100000000003</v>
      </c>
      <c r="C19" s="15">
        <v>-11467.81</v>
      </c>
      <c r="D19" s="19">
        <v>0.38152777777778002</v>
      </c>
      <c r="E19" s="15">
        <v>0</v>
      </c>
      <c r="F19" s="15">
        <v>0</v>
      </c>
      <c r="G19" s="15">
        <f t="shared" si="3"/>
        <v>27533.312999999998</v>
      </c>
      <c r="H19" s="15">
        <f t="shared" si="3"/>
        <v>1155223.1037198754</v>
      </c>
      <c r="I19" s="15">
        <f t="shared" si="3"/>
        <v>41.957286568451664</v>
      </c>
      <c r="J19" s="16">
        <f t="shared" si="2"/>
        <v>0</v>
      </c>
      <c r="K19" s="16">
        <f t="shared" si="4"/>
        <v>0</v>
      </c>
      <c r="L19" s="17">
        <f t="shared" si="5"/>
        <v>0</v>
      </c>
      <c r="M19" s="16">
        <f t="shared" si="0"/>
        <v>-273.32100000000003</v>
      </c>
      <c r="N19" s="16">
        <f t="shared" si="6"/>
        <v>41.957286568451664</v>
      </c>
      <c r="O19" s="18">
        <f t="shared" si="7"/>
        <v>-11467.807522175779</v>
      </c>
      <c r="P19" s="18">
        <f t="shared" si="8"/>
        <v>27259.991999999998</v>
      </c>
      <c r="Q19" s="18">
        <f t="shared" si="9"/>
        <v>1143755.2961976996</v>
      </c>
      <c r="R19" s="18">
        <f t="shared" si="1"/>
        <v>41.957286568451657</v>
      </c>
    </row>
    <row r="20" spans="1:18" x14ac:dyDescent="0.2">
      <c r="A20" s="14">
        <v>43572</v>
      </c>
      <c r="B20" s="15">
        <v>-390.13900000000001</v>
      </c>
      <c r="C20" s="15">
        <v>-16369.17</v>
      </c>
      <c r="D20" s="19">
        <v>0.38657407407407002</v>
      </c>
      <c r="E20" s="15">
        <v>0</v>
      </c>
      <c r="F20" s="15">
        <v>0</v>
      </c>
      <c r="G20" s="15">
        <f t="shared" si="3"/>
        <v>27259.991999999998</v>
      </c>
      <c r="H20" s="15">
        <f t="shared" si="3"/>
        <v>1143755.2961976996</v>
      </c>
      <c r="I20" s="15">
        <f t="shared" si="3"/>
        <v>41.957286568451657</v>
      </c>
      <c r="J20" s="16">
        <f t="shared" si="2"/>
        <v>0</v>
      </c>
      <c r="K20" s="16">
        <f t="shared" si="4"/>
        <v>0</v>
      </c>
      <c r="L20" s="17">
        <f t="shared" si="5"/>
        <v>0</v>
      </c>
      <c r="M20" s="16">
        <f t="shared" si="0"/>
        <v>-390.13900000000001</v>
      </c>
      <c r="N20" s="16">
        <f t="shared" si="6"/>
        <v>41.957286568451657</v>
      </c>
      <c r="O20" s="18">
        <f t="shared" si="7"/>
        <v>-16369.173824529162</v>
      </c>
      <c r="P20" s="18">
        <f t="shared" si="8"/>
        <v>26869.852999999999</v>
      </c>
      <c r="Q20" s="18">
        <f t="shared" si="9"/>
        <v>1127386.1223731705</v>
      </c>
      <c r="R20" s="18">
        <f t="shared" si="1"/>
        <v>41.957286568451657</v>
      </c>
    </row>
    <row r="21" spans="1:18" x14ac:dyDescent="0.2">
      <c r="A21" s="14">
        <v>43573</v>
      </c>
      <c r="B21" s="15">
        <v>-628.80600000000004</v>
      </c>
      <c r="C21" s="15">
        <v>-26382.99</v>
      </c>
      <c r="D21" s="19">
        <v>0.35576388888888999</v>
      </c>
      <c r="E21" s="15">
        <v>0</v>
      </c>
      <c r="F21" s="15">
        <v>0</v>
      </c>
      <c r="G21" s="15">
        <f t="shared" si="3"/>
        <v>26869.852999999999</v>
      </c>
      <c r="H21" s="15">
        <f t="shared" si="3"/>
        <v>1127386.1223731705</v>
      </c>
      <c r="I21" s="15">
        <f t="shared" si="3"/>
        <v>41.957286568451657</v>
      </c>
      <c r="J21" s="16">
        <f t="shared" si="2"/>
        <v>0</v>
      </c>
      <c r="K21" s="16">
        <f t="shared" si="4"/>
        <v>0</v>
      </c>
      <c r="L21" s="17">
        <f t="shared" si="5"/>
        <v>0</v>
      </c>
      <c r="M21" s="16">
        <f t="shared" si="0"/>
        <v>-628.80600000000004</v>
      </c>
      <c r="N21" s="16">
        <f t="shared" si="6"/>
        <v>41.957286568451657</v>
      </c>
      <c r="O21" s="18">
        <f t="shared" si="7"/>
        <v>-26382.993537961815</v>
      </c>
      <c r="P21" s="18">
        <f t="shared" si="8"/>
        <v>26241.046999999999</v>
      </c>
      <c r="Q21" s="18">
        <f t="shared" si="9"/>
        <v>1101003.1288352087</v>
      </c>
      <c r="R21" s="18">
        <f t="shared" si="1"/>
        <v>41.957286568451664</v>
      </c>
    </row>
    <row r="22" spans="1:18" x14ac:dyDescent="0.2">
      <c r="A22" s="14">
        <v>43574</v>
      </c>
      <c r="B22" s="15">
        <v>-301.827</v>
      </c>
      <c r="C22" s="15">
        <v>-12663.84</v>
      </c>
      <c r="D22" s="19">
        <v>0.38150462962963</v>
      </c>
      <c r="E22" s="15">
        <v>0</v>
      </c>
      <c r="F22" s="15">
        <v>0</v>
      </c>
      <c r="G22" s="15">
        <f t="shared" si="3"/>
        <v>26241.046999999999</v>
      </c>
      <c r="H22" s="15">
        <f t="shared" si="3"/>
        <v>1101003.1288352087</v>
      </c>
      <c r="I22" s="15">
        <f t="shared" si="3"/>
        <v>41.957286568451664</v>
      </c>
      <c r="J22" s="16">
        <f t="shared" si="2"/>
        <v>0</v>
      </c>
      <c r="K22" s="16">
        <f t="shared" si="4"/>
        <v>0</v>
      </c>
      <c r="L22" s="17">
        <f t="shared" si="5"/>
        <v>0</v>
      </c>
      <c r="M22" s="16">
        <f t="shared" si="0"/>
        <v>-301.827</v>
      </c>
      <c r="N22" s="16">
        <f t="shared" si="6"/>
        <v>41.957286568451664</v>
      </c>
      <c r="O22" s="18">
        <f t="shared" si="7"/>
        <v>-12663.841933096061</v>
      </c>
      <c r="P22" s="18">
        <f t="shared" si="8"/>
        <v>25939.219999999998</v>
      </c>
      <c r="Q22" s="18">
        <f t="shared" si="9"/>
        <v>1088339.2869021127</v>
      </c>
      <c r="R22" s="18">
        <f t="shared" si="1"/>
        <v>41.957286568451664</v>
      </c>
    </row>
    <row r="23" spans="1:18" x14ac:dyDescent="0.2">
      <c r="A23" s="14">
        <v>43575</v>
      </c>
      <c r="B23" s="15">
        <v>-147</v>
      </c>
      <c r="C23" s="15">
        <v>-6167.72</v>
      </c>
      <c r="D23" s="19">
        <v>0.39581018518519001</v>
      </c>
      <c r="E23" s="15">
        <v>0</v>
      </c>
      <c r="F23" s="15">
        <v>0</v>
      </c>
      <c r="G23" s="15">
        <f t="shared" si="3"/>
        <v>25939.219999999998</v>
      </c>
      <c r="H23" s="15">
        <f t="shared" si="3"/>
        <v>1088339.2869021127</v>
      </c>
      <c r="I23" s="15">
        <f t="shared" si="3"/>
        <v>41.957286568451664</v>
      </c>
      <c r="J23" s="16">
        <f t="shared" si="2"/>
        <v>0</v>
      </c>
      <c r="K23" s="16">
        <f t="shared" si="4"/>
        <v>0</v>
      </c>
      <c r="L23" s="17">
        <f t="shared" si="5"/>
        <v>0</v>
      </c>
      <c r="M23" s="16">
        <f t="shared" si="0"/>
        <v>-147</v>
      </c>
      <c r="N23" s="16">
        <f t="shared" si="6"/>
        <v>41.957286568451664</v>
      </c>
      <c r="O23" s="18">
        <f t="shared" si="7"/>
        <v>-6167.7211255623943</v>
      </c>
      <c r="P23" s="18">
        <f t="shared" si="8"/>
        <v>25792.219999999998</v>
      </c>
      <c r="Q23" s="18">
        <f t="shared" si="9"/>
        <v>1082171.5657765502</v>
      </c>
      <c r="R23" s="18">
        <f t="shared" si="1"/>
        <v>41.957286568451664</v>
      </c>
    </row>
    <row r="24" spans="1:18" x14ac:dyDescent="0.2">
      <c r="A24" s="14">
        <v>43576</v>
      </c>
      <c r="B24" s="15">
        <v>-474</v>
      </c>
      <c r="C24" s="15">
        <v>-19887.75</v>
      </c>
      <c r="D24" s="19">
        <v>0.39927083333333002</v>
      </c>
      <c r="E24" s="15">
        <v>0</v>
      </c>
      <c r="F24" s="15">
        <v>0</v>
      </c>
      <c r="G24" s="15">
        <f t="shared" si="3"/>
        <v>25792.219999999998</v>
      </c>
      <c r="H24" s="15">
        <f t="shared" si="3"/>
        <v>1082171.5657765502</v>
      </c>
      <c r="I24" s="15">
        <f t="shared" si="3"/>
        <v>41.957286568451664</v>
      </c>
      <c r="J24" s="16">
        <f t="shared" si="2"/>
        <v>0</v>
      </c>
      <c r="K24" s="16">
        <f t="shared" si="4"/>
        <v>0</v>
      </c>
      <c r="L24" s="17">
        <f t="shared" si="5"/>
        <v>0</v>
      </c>
      <c r="M24" s="16">
        <f t="shared" si="0"/>
        <v>-474</v>
      </c>
      <c r="N24" s="16">
        <f t="shared" si="6"/>
        <v>41.957286568451664</v>
      </c>
      <c r="O24" s="18">
        <f t="shared" si="7"/>
        <v>-19887.753833446088</v>
      </c>
      <c r="P24" s="18">
        <f t="shared" si="8"/>
        <v>25318.219999999998</v>
      </c>
      <c r="Q24" s="18">
        <f t="shared" si="9"/>
        <v>1062283.811943104</v>
      </c>
      <c r="R24" s="18">
        <f t="shared" si="1"/>
        <v>41.957286568451657</v>
      </c>
    </row>
    <row r="25" spans="1:18" x14ac:dyDescent="0.2">
      <c r="A25" s="14">
        <v>43577</v>
      </c>
      <c r="B25" s="15">
        <v>-472.86200000000002</v>
      </c>
      <c r="C25" s="15">
        <v>-19840.009999999998</v>
      </c>
      <c r="D25" s="19">
        <v>0.64268518518519002</v>
      </c>
      <c r="E25" s="15">
        <v>0</v>
      </c>
      <c r="F25" s="15">
        <v>0</v>
      </c>
      <c r="G25" s="15">
        <f t="shared" si="3"/>
        <v>25318.219999999998</v>
      </c>
      <c r="H25" s="15">
        <f t="shared" si="3"/>
        <v>1062283.811943104</v>
      </c>
      <c r="I25" s="15">
        <f t="shared" si="3"/>
        <v>41.957286568451657</v>
      </c>
      <c r="J25" s="16">
        <f t="shared" si="2"/>
        <v>0</v>
      </c>
      <c r="K25" s="16">
        <f t="shared" si="4"/>
        <v>0</v>
      </c>
      <c r="L25" s="17">
        <f t="shared" si="5"/>
        <v>0</v>
      </c>
      <c r="M25" s="16">
        <f t="shared" si="0"/>
        <v>-472.86200000000002</v>
      </c>
      <c r="N25" s="16">
        <f t="shared" si="6"/>
        <v>41.957286568451657</v>
      </c>
      <c r="O25" s="18">
        <f t="shared" si="7"/>
        <v>-19840.006441331188</v>
      </c>
      <c r="P25" s="18">
        <f t="shared" si="8"/>
        <v>24845.357999999997</v>
      </c>
      <c r="Q25" s="18">
        <f t="shared" si="9"/>
        <v>1042443.8055017728</v>
      </c>
      <c r="R25" s="18">
        <f t="shared" si="1"/>
        <v>41.957286568451657</v>
      </c>
    </row>
    <row r="26" spans="1:18" x14ac:dyDescent="0.2">
      <c r="A26" s="14">
        <v>43578</v>
      </c>
      <c r="B26" s="15">
        <v>-481.52600000000001</v>
      </c>
      <c r="C26" s="15">
        <v>-20203.53</v>
      </c>
      <c r="D26" s="19">
        <v>0.40665509259258997</v>
      </c>
      <c r="E26" s="15">
        <v>0</v>
      </c>
      <c r="F26" s="15">
        <v>0</v>
      </c>
      <c r="G26" s="15">
        <f t="shared" si="3"/>
        <v>24845.357999999997</v>
      </c>
      <c r="H26" s="15">
        <f t="shared" si="3"/>
        <v>1042443.8055017728</v>
      </c>
      <c r="I26" s="15">
        <f t="shared" si="3"/>
        <v>41.957286568451657</v>
      </c>
      <c r="J26" s="16">
        <f t="shared" si="2"/>
        <v>0</v>
      </c>
      <c r="K26" s="16">
        <f t="shared" si="4"/>
        <v>0</v>
      </c>
      <c r="L26" s="17">
        <f t="shared" si="5"/>
        <v>0</v>
      </c>
      <c r="M26" s="16">
        <f t="shared" si="0"/>
        <v>-481.52600000000001</v>
      </c>
      <c r="N26" s="16">
        <f t="shared" si="6"/>
        <v>41.957286568451657</v>
      </c>
      <c r="O26" s="18">
        <f t="shared" si="7"/>
        <v>-20203.524372160253</v>
      </c>
      <c r="P26" s="18">
        <f t="shared" si="8"/>
        <v>24363.831999999995</v>
      </c>
      <c r="Q26" s="18">
        <f t="shared" si="9"/>
        <v>1022240.2811296126</v>
      </c>
      <c r="R26" s="18">
        <f t="shared" si="1"/>
        <v>41.957286568451664</v>
      </c>
    </row>
    <row r="27" spans="1:18" x14ac:dyDescent="0.2">
      <c r="A27" s="14">
        <v>43579</v>
      </c>
      <c r="B27" s="15">
        <v>-304.62200000000001</v>
      </c>
      <c r="C27" s="15">
        <v>-12781.12</v>
      </c>
      <c r="D27" s="19">
        <v>0.37540509259258997</v>
      </c>
      <c r="E27" s="15">
        <v>0</v>
      </c>
      <c r="F27" s="15">
        <v>0</v>
      </c>
      <c r="G27" s="15">
        <f t="shared" si="3"/>
        <v>24363.831999999995</v>
      </c>
      <c r="H27" s="15">
        <f t="shared" si="3"/>
        <v>1022240.2811296126</v>
      </c>
      <c r="I27" s="15">
        <f t="shared" si="3"/>
        <v>41.957286568451664</v>
      </c>
      <c r="J27" s="16">
        <f t="shared" si="2"/>
        <v>0</v>
      </c>
      <c r="K27" s="16">
        <f t="shared" si="4"/>
        <v>0</v>
      </c>
      <c r="L27" s="17">
        <f t="shared" si="5"/>
        <v>0</v>
      </c>
      <c r="M27" s="16">
        <f t="shared" si="0"/>
        <v>-304.62200000000001</v>
      </c>
      <c r="N27" s="16">
        <f t="shared" si="6"/>
        <v>41.957286568451664</v>
      </c>
      <c r="O27" s="18">
        <f t="shared" si="7"/>
        <v>-12781.112549054884</v>
      </c>
      <c r="P27" s="18">
        <f t="shared" si="8"/>
        <v>24059.209999999995</v>
      </c>
      <c r="Q27" s="18">
        <f t="shared" si="9"/>
        <v>1009459.1685805577</v>
      </c>
      <c r="R27" s="18">
        <f t="shared" si="1"/>
        <v>41.957286568451657</v>
      </c>
    </row>
    <row r="28" spans="1:18" x14ac:dyDescent="0.2">
      <c r="A28" s="14">
        <v>43580</v>
      </c>
      <c r="B28" s="15">
        <v>-289.62299999999999</v>
      </c>
      <c r="C28" s="15">
        <v>-12151.8</v>
      </c>
      <c r="D28" s="19">
        <v>0.37527777777777999</v>
      </c>
      <c r="E28" s="15">
        <v>0</v>
      </c>
      <c r="F28" s="15">
        <v>0</v>
      </c>
      <c r="G28" s="15">
        <f t="shared" si="3"/>
        <v>24059.209999999995</v>
      </c>
      <c r="H28" s="15">
        <f t="shared" si="3"/>
        <v>1009459.1685805577</v>
      </c>
      <c r="I28" s="15">
        <f t="shared" si="3"/>
        <v>41.957286568451657</v>
      </c>
      <c r="J28" s="16">
        <f t="shared" si="2"/>
        <v>0</v>
      </c>
      <c r="K28" s="16">
        <f t="shared" si="4"/>
        <v>0</v>
      </c>
      <c r="L28" s="17">
        <f t="shared" si="5"/>
        <v>0</v>
      </c>
      <c r="M28" s="16">
        <f t="shared" si="0"/>
        <v>-289.62299999999999</v>
      </c>
      <c r="N28" s="16">
        <f t="shared" si="6"/>
        <v>41.957286568451657</v>
      </c>
      <c r="O28" s="18">
        <f t="shared" si="7"/>
        <v>-12151.795207814674</v>
      </c>
      <c r="P28" s="18">
        <f t="shared" si="8"/>
        <v>23769.586999999996</v>
      </c>
      <c r="Q28" s="18">
        <f t="shared" si="9"/>
        <v>997307.37337274302</v>
      </c>
      <c r="R28" s="18">
        <f t="shared" si="1"/>
        <v>41.957286568451657</v>
      </c>
    </row>
    <row r="29" spans="1:18" x14ac:dyDescent="0.2">
      <c r="A29" s="14">
        <v>43581</v>
      </c>
      <c r="B29" s="15">
        <v>-56.731999999999999</v>
      </c>
      <c r="C29" s="15">
        <v>-2380.3200000000002</v>
      </c>
      <c r="D29" s="19">
        <v>0.35953703703703999</v>
      </c>
      <c r="E29" s="15">
        <v>0</v>
      </c>
      <c r="F29" s="15">
        <v>0</v>
      </c>
      <c r="G29" s="15">
        <f t="shared" si="3"/>
        <v>23769.586999999996</v>
      </c>
      <c r="H29" s="15">
        <f t="shared" si="3"/>
        <v>997307.37337274302</v>
      </c>
      <c r="I29" s="15">
        <f t="shared" si="3"/>
        <v>41.957286568451657</v>
      </c>
      <c r="J29" s="16">
        <f t="shared" si="2"/>
        <v>0</v>
      </c>
      <c r="K29" s="16">
        <f t="shared" si="4"/>
        <v>0</v>
      </c>
      <c r="L29" s="17">
        <f t="shared" si="5"/>
        <v>0</v>
      </c>
      <c r="M29" s="16">
        <f t="shared" si="0"/>
        <v>-56.731999999999999</v>
      </c>
      <c r="N29" s="16">
        <f t="shared" si="6"/>
        <v>41.957286568451657</v>
      </c>
      <c r="O29" s="18">
        <f t="shared" si="7"/>
        <v>-2380.3207816013992</v>
      </c>
      <c r="P29" s="18">
        <f t="shared" si="8"/>
        <v>23712.854999999996</v>
      </c>
      <c r="Q29" s="18">
        <f t="shared" si="9"/>
        <v>994927.05259114166</v>
      </c>
      <c r="R29" s="18">
        <f t="shared" si="1"/>
        <v>41.957286568451664</v>
      </c>
    </row>
    <row r="30" spans="1:18" x14ac:dyDescent="0.2">
      <c r="A30" s="14">
        <v>43582</v>
      </c>
      <c r="B30" s="15">
        <v>-284.89600000000002</v>
      </c>
      <c r="C30" s="15">
        <v>-11953.47</v>
      </c>
      <c r="D30" s="19">
        <v>0.3862037037037</v>
      </c>
      <c r="E30" s="15">
        <v>0</v>
      </c>
      <c r="F30" s="15">
        <v>0</v>
      </c>
      <c r="G30" s="15">
        <f t="shared" si="3"/>
        <v>23712.854999999996</v>
      </c>
      <c r="H30" s="15">
        <f t="shared" si="3"/>
        <v>994927.05259114166</v>
      </c>
      <c r="I30" s="15">
        <f t="shared" si="3"/>
        <v>41.957286568451664</v>
      </c>
      <c r="J30" s="16">
        <f t="shared" si="2"/>
        <v>0</v>
      </c>
      <c r="K30" s="16">
        <f t="shared" si="4"/>
        <v>0</v>
      </c>
      <c r="L30" s="17">
        <f t="shared" si="5"/>
        <v>0</v>
      </c>
      <c r="M30" s="16">
        <f t="shared" si="0"/>
        <v>-284.89600000000002</v>
      </c>
      <c r="N30" s="16">
        <f t="shared" si="6"/>
        <v>41.957286568451664</v>
      </c>
      <c r="O30" s="18">
        <f t="shared" si="7"/>
        <v>-11953.463114205606</v>
      </c>
      <c r="P30" s="18">
        <f t="shared" si="8"/>
        <v>23427.958999999995</v>
      </c>
      <c r="Q30" s="18">
        <f t="shared" si="9"/>
        <v>982973.58947693603</v>
      </c>
      <c r="R30" s="18">
        <f t="shared" si="1"/>
        <v>41.957286568451664</v>
      </c>
    </row>
    <row r="31" spans="1:18" x14ac:dyDescent="0.2">
      <c r="A31" s="14">
        <v>43583</v>
      </c>
      <c r="B31" s="15">
        <v>-338.15800000000002</v>
      </c>
      <c r="C31" s="15">
        <v>-14188.19</v>
      </c>
      <c r="D31" s="19">
        <v>0.36833333333333002</v>
      </c>
      <c r="E31" s="15">
        <v>0</v>
      </c>
      <c r="F31" s="15">
        <v>0</v>
      </c>
      <c r="G31" s="15">
        <f t="shared" si="3"/>
        <v>23427.958999999995</v>
      </c>
      <c r="H31" s="15">
        <f t="shared" si="3"/>
        <v>982973.58947693603</v>
      </c>
      <c r="I31" s="15">
        <f t="shared" si="3"/>
        <v>41.957286568451664</v>
      </c>
      <c r="J31" s="16">
        <f t="shared" si="2"/>
        <v>0</v>
      </c>
      <c r="K31" s="16">
        <f t="shared" si="4"/>
        <v>0</v>
      </c>
      <c r="L31" s="17">
        <f t="shared" si="5"/>
        <v>0</v>
      </c>
      <c r="M31" s="16">
        <f t="shared" si="0"/>
        <v>-338.15800000000002</v>
      </c>
      <c r="N31" s="16">
        <f t="shared" si="6"/>
        <v>41.957286568451664</v>
      </c>
      <c r="O31" s="18">
        <f t="shared" si="7"/>
        <v>-14188.192111414479</v>
      </c>
      <c r="P31" s="18">
        <f t="shared" si="8"/>
        <v>23089.800999999996</v>
      </c>
      <c r="Q31" s="18">
        <f t="shared" si="9"/>
        <v>968785.39736552152</v>
      </c>
      <c r="R31" s="18">
        <f t="shared" si="1"/>
        <v>41.957286568451657</v>
      </c>
    </row>
    <row r="32" spans="1:18" x14ac:dyDescent="0.2">
      <c r="A32" s="14">
        <v>43584</v>
      </c>
      <c r="B32" s="15">
        <v>-240</v>
      </c>
      <c r="C32" s="15">
        <v>-10069.75</v>
      </c>
      <c r="D32" s="19">
        <v>0.41189814814815001</v>
      </c>
      <c r="E32" s="15">
        <v>0</v>
      </c>
      <c r="F32" s="15">
        <v>0</v>
      </c>
      <c r="G32" s="15">
        <f t="shared" si="3"/>
        <v>23089.800999999996</v>
      </c>
      <c r="H32" s="15">
        <f t="shared" si="3"/>
        <v>968785.39736552152</v>
      </c>
      <c r="I32" s="15">
        <f t="shared" si="3"/>
        <v>41.957286568451657</v>
      </c>
      <c r="J32" s="16">
        <f t="shared" si="2"/>
        <v>0</v>
      </c>
      <c r="K32" s="16">
        <f t="shared" si="4"/>
        <v>0</v>
      </c>
      <c r="L32" s="17">
        <f t="shared" si="5"/>
        <v>0</v>
      </c>
      <c r="M32" s="16">
        <f t="shared" si="0"/>
        <v>-240</v>
      </c>
      <c r="N32" s="16">
        <f t="shared" si="6"/>
        <v>41.957286568451657</v>
      </c>
      <c r="O32" s="18">
        <f t="shared" si="7"/>
        <v>-10069.748776428398</v>
      </c>
      <c r="P32" s="18">
        <f t="shared" si="8"/>
        <v>22849.800999999996</v>
      </c>
      <c r="Q32" s="18">
        <f t="shared" si="9"/>
        <v>958715.64858909312</v>
      </c>
      <c r="R32" s="18">
        <f t="shared" si="1"/>
        <v>41.957286568451657</v>
      </c>
    </row>
    <row r="33" spans="1:18" x14ac:dyDescent="0.2">
      <c r="A33" s="14">
        <v>43585</v>
      </c>
      <c r="B33" s="15">
        <v>-450.26100000000002</v>
      </c>
      <c r="C33" s="15">
        <v>-18891.73</v>
      </c>
      <c r="D33" s="19">
        <v>0.39574074074074</v>
      </c>
      <c r="E33" s="15">
        <v>0</v>
      </c>
      <c r="F33" s="15">
        <v>0</v>
      </c>
      <c r="G33" s="15">
        <f t="shared" si="3"/>
        <v>22849.800999999996</v>
      </c>
      <c r="H33" s="15">
        <f t="shared" si="3"/>
        <v>958715.64858909312</v>
      </c>
      <c r="I33" s="15">
        <f t="shared" si="3"/>
        <v>41.957286568451657</v>
      </c>
      <c r="J33" s="16">
        <f t="shared" si="2"/>
        <v>0</v>
      </c>
      <c r="K33" s="16">
        <f t="shared" si="4"/>
        <v>0</v>
      </c>
      <c r="L33" s="17">
        <f t="shared" si="5"/>
        <v>0</v>
      </c>
      <c r="M33" s="16">
        <f t="shared" si="0"/>
        <v>-450.26100000000002</v>
      </c>
      <c r="N33" s="16">
        <f t="shared" si="6"/>
        <v>41.957286568451657</v>
      </c>
      <c r="O33" s="18">
        <f t="shared" si="7"/>
        <v>-18891.729807597614</v>
      </c>
      <c r="P33" s="18">
        <f t="shared" si="8"/>
        <v>22399.539999999997</v>
      </c>
      <c r="Q33" s="18">
        <f t="shared" si="9"/>
        <v>939823.91878149554</v>
      </c>
      <c r="R33" s="18">
        <f t="shared" si="1"/>
        <v>41.957286568451657</v>
      </c>
    </row>
  </sheetData>
  <autoFilter ref="A1:R33" xr:uid="{63EC46AC-0DF6-4639-ABEF-552EDE5E976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49B2-DA03-442D-B576-C039F43152EB}">
  <dimension ref="A1:O33"/>
  <sheetViews>
    <sheetView workbookViewId="0">
      <pane ySplit="3" topLeftCell="A4" activePane="bottomLeft" state="frozen"/>
      <selection activeCell="I4" sqref="I4"/>
      <selection pane="bottomLeft" activeCell="C3" sqref="C3"/>
    </sheetView>
  </sheetViews>
  <sheetFormatPr defaultRowHeight="12.75" x14ac:dyDescent="0.2"/>
  <cols>
    <col min="1" max="1" width="10.28515625" style="7" bestFit="1" customWidth="1"/>
    <col min="2" max="2" width="10" style="7" bestFit="1" customWidth="1"/>
    <col min="3" max="3" width="11.42578125" style="7" bestFit="1" customWidth="1"/>
    <col min="4" max="4" width="11.85546875" style="7" bestFit="1" customWidth="1"/>
    <col min="5" max="6" width="11.85546875" style="7" customWidth="1"/>
    <col min="7" max="7" width="9.28515625" style="7" bestFit="1" customWidth="1"/>
    <col min="8" max="8" width="10" style="7" bestFit="1" customWidth="1"/>
    <col min="9" max="9" width="9.28515625" style="7" bestFit="1" customWidth="1"/>
    <col min="10" max="11" width="11.85546875" style="7" customWidth="1"/>
    <col min="12" max="12" width="11.7109375" style="7" customWidth="1"/>
    <col min="13" max="13" width="10" style="7" bestFit="1" customWidth="1"/>
    <col min="14" max="14" width="11" style="7" bestFit="1" customWidth="1"/>
    <col min="15" max="15" width="9.28515625" style="7" bestFit="1" customWidth="1"/>
    <col min="16" max="16384" width="9.140625" style="7"/>
  </cols>
  <sheetData>
    <row r="1" spans="1:15" ht="38.25" x14ac:dyDescent="0.2">
      <c r="A1" s="1" t="s">
        <v>0</v>
      </c>
      <c r="B1" s="2" t="s">
        <v>1</v>
      </c>
      <c r="C1" s="2" t="s">
        <v>2</v>
      </c>
      <c r="D1" s="2" t="s">
        <v>15</v>
      </c>
      <c r="E1" s="20" t="s">
        <v>21</v>
      </c>
      <c r="F1" s="20" t="s">
        <v>22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x14ac:dyDescent="0.2">
      <c r="A2" s="8"/>
      <c r="B2" s="9"/>
      <c r="C2" s="9"/>
      <c r="D2" s="9"/>
      <c r="E2" s="9"/>
      <c r="F2" s="9"/>
      <c r="G2" s="11" t="s">
        <v>17</v>
      </c>
      <c r="H2" s="11" t="s">
        <v>18</v>
      </c>
      <c r="I2" s="11" t="s">
        <v>19</v>
      </c>
      <c r="J2" s="11" t="s">
        <v>17</v>
      </c>
      <c r="K2" s="11" t="s">
        <v>20</v>
      </c>
      <c r="L2" s="12" t="s">
        <v>19</v>
      </c>
      <c r="M2" s="12" t="s">
        <v>19</v>
      </c>
      <c r="N2" s="12" t="s">
        <v>19</v>
      </c>
      <c r="O2" s="12" t="s">
        <v>19</v>
      </c>
    </row>
    <row r="3" spans="1:15" x14ac:dyDescent="0.2">
      <c r="A3" s="8">
        <v>43555</v>
      </c>
      <c r="B3" s="9"/>
      <c r="C3" s="9"/>
      <c r="D3" s="9"/>
      <c r="E3" s="9">
        <v>14718.462</v>
      </c>
      <c r="F3" s="9">
        <v>615681.65</v>
      </c>
      <c r="G3" s="9">
        <v>0</v>
      </c>
      <c r="H3" s="9">
        <v>0</v>
      </c>
      <c r="I3" s="9">
        <v>0</v>
      </c>
      <c r="J3" s="9">
        <f t="shared" ref="J3:J33" si="0">IF(B3&lt;=0,B3,0)</f>
        <v>0</v>
      </c>
      <c r="K3" s="9">
        <v>0</v>
      </c>
      <c r="L3" s="13">
        <f>J3*K3</f>
        <v>0</v>
      </c>
      <c r="M3" s="13">
        <f>+E3+G3+J3</f>
        <v>14718.462</v>
      </c>
      <c r="N3" s="13">
        <f>+F3+H3+L3</f>
        <v>615681.65</v>
      </c>
      <c r="O3" s="13">
        <f t="shared" ref="O3:O33" si="1">N3/M3</f>
        <v>41.830569661422508</v>
      </c>
    </row>
    <row r="4" spans="1:15" x14ac:dyDescent="0.2">
      <c r="A4" s="14">
        <v>43557</v>
      </c>
      <c r="B4" s="15">
        <v>-256.274</v>
      </c>
      <c r="C4" s="15">
        <v>-10720.09</v>
      </c>
      <c r="D4" s="19">
        <v>0.40120370370370001</v>
      </c>
      <c r="E4" s="15">
        <v>0</v>
      </c>
      <c r="F4" s="15">
        <v>0</v>
      </c>
      <c r="G4" s="16">
        <f t="shared" ref="G4:G33" si="2">IF(B4&lt;=0,0,B4)</f>
        <v>0</v>
      </c>
      <c r="H4" s="16">
        <f t="shared" ref="H4:H33" si="3">IF(G4=0,0,C4)</f>
        <v>0</v>
      </c>
      <c r="I4" s="17">
        <f>IFERROR(H4/G4,0)</f>
        <v>0</v>
      </c>
      <c r="J4" s="16">
        <f t="shared" si="0"/>
        <v>-256.274</v>
      </c>
      <c r="K4" s="16">
        <f>O3</f>
        <v>41.830569661422508</v>
      </c>
      <c r="L4" s="18">
        <f>J4*K4</f>
        <v>-10720.087409411391</v>
      </c>
      <c r="M4" s="18">
        <f>+M3+G4+J4</f>
        <v>14462.188</v>
      </c>
      <c r="N4" s="18">
        <f>+N3+H4+L4</f>
        <v>604961.56259058858</v>
      </c>
      <c r="O4" s="18">
        <f t="shared" si="1"/>
        <v>41.830569661422501</v>
      </c>
    </row>
    <row r="5" spans="1:15" x14ac:dyDescent="0.2">
      <c r="A5" s="14">
        <v>43558</v>
      </c>
      <c r="B5" s="15">
        <v>-418</v>
      </c>
      <c r="C5" s="15">
        <v>-17485.18</v>
      </c>
      <c r="D5" s="19">
        <v>0.33361111111111003</v>
      </c>
      <c r="E5" s="15">
        <v>0</v>
      </c>
      <c r="F5" s="15">
        <v>0</v>
      </c>
      <c r="G5" s="16">
        <f t="shared" si="2"/>
        <v>0</v>
      </c>
      <c r="H5" s="16">
        <f t="shared" si="3"/>
        <v>0</v>
      </c>
      <c r="I5" s="17">
        <f t="shared" ref="I5:I33" si="4">IFERROR(H5/G5,0)</f>
        <v>0</v>
      </c>
      <c r="J5" s="16">
        <f t="shared" si="0"/>
        <v>-418</v>
      </c>
      <c r="K5" s="16">
        <f t="shared" ref="K5:K33" si="5">O4</f>
        <v>41.830569661422501</v>
      </c>
      <c r="L5" s="18">
        <f t="shared" ref="L5:L33" si="6">J5*K5</f>
        <v>-17485.178118474607</v>
      </c>
      <c r="M5" s="18">
        <f t="shared" ref="M5:M33" si="7">+M4+G5+J5</f>
        <v>14044.188</v>
      </c>
      <c r="N5" s="18">
        <f t="shared" ref="N5:N33" si="8">+N4+H5+L5</f>
        <v>587476.38447211403</v>
      </c>
      <c r="O5" s="18">
        <f t="shared" si="1"/>
        <v>41.830569661422508</v>
      </c>
    </row>
    <row r="6" spans="1:15" x14ac:dyDescent="0.2">
      <c r="A6" s="14">
        <v>43559</v>
      </c>
      <c r="B6" s="15">
        <v>-592.75400000000002</v>
      </c>
      <c r="C6" s="15">
        <v>-24795.24</v>
      </c>
      <c r="D6" s="19">
        <v>0.36023148148147999</v>
      </c>
      <c r="E6" s="15">
        <v>0</v>
      </c>
      <c r="F6" s="15">
        <v>0</v>
      </c>
      <c r="G6" s="16">
        <f t="shared" si="2"/>
        <v>0</v>
      </c>
      <c r="H6" s="16">
        <f t="shared" si="3"/>
        <v>0</v>
      </c>
      <c r="I6" s="17">
        <f t="shared" si="4"/>
        <v>0</v>
      </c>
      <c r="J6" s="16">
        <f t="shared" si="0"/>
        <v>-592.75400000000002</v>
      </c>
      <c r="K6" s="16">
        <f t="shared" si="5"/>
        <v>41.830569661422508</v>
      </c>
      <c r="L6" s="18">
        <f t="shared" si="6"/>
        <v>-24795.237489086838</v>
      </c>
      <c r="M6" s="18">
        <f t="shared" si="7"/>
        <v>13451.433999999999</v>
      </c>
      <c r="N6" s="18">
        <f t="shared" si="8"/>
        <v>562681.14698302723</v>
      </c>
      <c r="O6" s="18">
        <f t="shared" si="1"/>
        <v>41.830569661422508</v>
      </c>
    </row>
    <row r="7" spans="1:15" x14ac:dyDescent="0.2">
      <c r="A7" s="14">
        <v>43560</v>
      </c>
      <c r="B7" s="15">
        <v>-439.32499999999999</v>
      </c>
      <c r="C7" s="15">
        <v>-18377.21</v>
      </c>
      <c r="D7" s="19">
        <v>0.36813657407407002</v>
      </c>
      <c r="E7" s="15">
        <v>0</v>
      </c>
      <c r="F7" s="15">
        <v>0</v>
      </c>
      <c r="G7" s="16">
        <f t="shared" si="2"/>
        <v>0</v>
      </c>
      <c r="H7" s="16">
        <f t="shared" si="3"/>
        <v>0</v>
      </c>
      <c r="I7" s="17">
        <f t="shared" si="4"/>
        <v>0</v>
      </c>
      <c r="J7" s="16">
        <f t="shared" si="0"/>
        <v>-439.32499999999999</v>
      </c>
      <c r="K7" s="16">
        <f t="shared" si="5"/>
        <v>41.830569661422508</v>
      </c>
      <c r="L7" s="18">
        <f t="shared" si="6"/>
        <v>-18377.215016504444</v>
      </c>
      <c r="M7" s="18">
        <f t="shared" si="7"/>
        <v>13012.108999999999</v>
      </c>
      <c r="N7" s="18">
        <f t="shared" si="8"/>
        <v>544303.93196652282</v>
      </c>
      <c r="O7" s="18">
        <f t="shared" si="1"/>
        <v>41.830569661422516</v>
      </c>
    </row>
    <row r="8" spans="1:15" x14ac:dyDescent="0.2">
      <c r="A8" s="14">
        <v>43560</v>
      </c>
      <c r="B8" s="15">
        <v>-406.27100000000002</v>
      </c>
      <c r="C8" s="15">
        <v>-16994.55</v>
      </c>
      <c r="D8" s="19">
        <v>0.43618055555556001</v>
      </c>
      <c r="E8" s="15">
        <v>0</v>
      </c>
      <c r="F8" s="15">
        <v>0</v>
      </c>
      <c r="G8" s="16">
        <f t="shared" si="2"/>
        <v>0</v>
      </c>
      <c r="H8" s="16">
        <f t="shared" si="3"/>
        <v>0</v>
      </c>
      <c r="I8" s="17">
        <f t="shared" si="4"/>
        <v>0</v>
      </c>
      <c r="J8" s="16">
        <f t="shared" si="0"/>
        <v>-406.27100000000002</v>
      </c>
      <c r="K8" s="16">
        <f t="shared" si="5"/>
        <v>41.830569661422516</v>
      </c>
      <c r="L8" s="18">
        <f t="shared" si="6"/>
        <v>-16994.547366915787</v>
      </c>
      <c r="M8" s="18">
        <f t="shared" si="7"/>
        <v>12605.837999999998</v>
      </c>
      <c r="N8" s="18">
        <f t="shared" si="8"/>
        <v>527309.38459960709</v>
      </c>
      <c r="O8" s="18">
        <f t="shared" si="1"/>
        <v>41.830569661422523</v>
      </c>
    </row>
    <row r="9" spans="1:15" x14ac:dyDescent="0.2">
      <c r="A9" s="14">
        <v>43561</v>
      </c>
      <c r="B9" s="15">
        <v>-265.49599999999998</v>
      </c>
      <c r="C9" s="15">
        <v>-11105.85</v>
      </c>
      <c r="D9" s="19">
        <v>0.36967592592593002</v>
      </c>
      <c r="E9" s="15">
        <v>0</v>
      </c>
      <c r="F9" s="15">
        <v>0</v>
      </c>
      <c r="G9" s="16">
        <f t="shared" si="2"/>
        <v>0</v>
      </c>
      <c r="H9" s="16">
        <f t="shared" si="3"/>
        <v>0</v>
      </c>
      <c r="I9" s="17">
        <f t="shared" si="4"/>
        <v>0</v>
      </c>
      <c r="J9" s="16">
        <f t="shared" si="0"/>
        <v>-265.49599999999998</v>
      </c>
      <c r="K9" s="16">
        <f t="shared" si="5"/>
        <v>41.830569661422523</v>
      </c>
      <c r="L9" s="18">
        <f t="shared" si="6"/>
        <v>-11105.848922829033</v>
      </c>
      <c r="M9" s="18">
        <f t="shared" si="7"/>
        <v>12340.341999999999</v>
      </c>
      <c r="N9" s="18">
        <f t="shared" si="8"/>
        <v>516203.53567677806</v>
      </c>
      <c r="O9" s="18">
        <f t="shared" si="1"/>
        <v>41.830569661422523</v>
      </c>
    </row>
    <row r="10" spans="1:15" x14ac:dyDescent="0.2">
      <c r="A10" s="14">
        <v>43562</v>
      </c>
      <c r="B10" s="15">
        <v>-700</v>
      </c>
      <c r="C10" s="15">
        <v>-29281.4</v>
      </c>
      <c r="D10" s="19">
        <v>0.53186342592592994</v>
      </c>
      <c r="E10" s="15">
        <v>0</v>
      </c>
      <c r="F10" s="15">
        <v>0</v>
      </c>
      <c r="G10" s="16">
        <f t="shared" si="2"/>
        <v>0</v>
      </c>
      <c r="H10" s="16">
        <f t="shared" si="3"/>
        <v>0</v>
      </c>
      <c r="I10" s="17">
        <f t="shared" si="4"/>
        <v>0</v>
      </c>
      <c r="J10" s="16">
        <f t="shared" si="0"/>
        <v>-700</v>
      </c>
      <c r="K10" s="16">
        <f t="shared" si="5"/>
        <v>41.830569661422523</v>
      </c>
      <c r="L10" s="18">
        <f t="shared" si="6"/>
        <v>-29281.398762995766</v>
      </c>
      <c r="M10" s="18">
        <f t="shared" si="7"/>
        <v>11640.341999999999</v>
      </c>
      <c r="N10" s="18">
        <f t="shared" si="8"/>
        <v>486922.13691378228</v>
      </c>
      <c r="O10" s="18">
        <f t="shared" si="1"/>
        <v>41.830569661422523</v>
      </c>
    </row>
    <row r="11" spans="1:15" x14ac:dyDescent="0.2">
      <c r="A11" s="14">
        <v>43564</v>
      </c>
      <c r="B11" s="15">
        <v>-472.86200000000002</v>
      </c>
      <c r="C11" s="15">
        <v>-19780.09</v>
      </c>
      <c r="D11" s="19">
        <v>0.38657407407407002</v>
      </c>
      <c r="E11" s="15">
        <v>0</v>
      </c>
      <c r="F11" s="15">
        <v>0</v>
      </c>
      <c r="G11" s="16">
        <f t="shared" si="2"/>
        <v>0</v>
      </c>
      <c r="H11" s="16">
        <f t="shared" si="3"/>
        <v>0</v>
      </c>
      <c r="I11" s="17">
        <f t="shared" si="4"/>
        <v>0</v>
      </c>
      <c r="J11" s="16">
        <f t="shared" si="0"/>
        <v>-472.86200000000002</v>
      </c>
      <c r="K11" s="16">
        <f t="shared" si="5"/>
        <v>41.830569661422523</v>
      </c>
      <c r="L11" s="18">
        <f t="shared" si="6"/>
        <v>-19780.08683123958</v>
      </c>
      <c r="M11" s="18">
        <f t="shared" si="7"/>
        <v>11167.48</v>
      </c>
      <c r="N11" s="18">
        <f t="shared" si="8"/>
        <v>467142.0500825427</v>
      </c>
      <c r="O11" s="18">
        <f t="shared" si="1"/>
        <v>41.830569661422516</v>
      </c>
    </row>
    <row r="12" spans="1:15" x14ac:dyDescent="0.2">
      <c r="A12" s="14">
        <v>43564</v>
      </c>
      <c r="B12" s="15">
        <v>-2000</v>
      </c>
      <c r="C12" s="15">
        <v>-83661.14</v>
      </c>
      <c r="D12" s="19">
        <v>0.70418981481481002</v>
      </c>
      <c r="E12" s="15">
        <v>0</v>
      </c>
      <c r="F12" s="15">
        <v>0</v>
      </c>
      <c r="G12" s="16">
        <f t="shared" si="2"/>
        <v>0</v>
      </c>
      <c r="H12" s="16">
        <f t="shared" si="3"/>
        <v>0</v>
      </c>
      <c r="I12" s="17">
        <f t="shared" si="4"/>
        <v>0</v>
      </c>
      <c r="J12" s="16">
        <f t="shared" si="0"/>
        <v>-2000</v>
      </c>
      <c r="K12" s="16">
        <f t="shared" si="5"/>
        <v>41.830569661422516</v>
      </c>
      <c r="L12" s="18">
        <f t="shared" si="6"/>
        <v>-83661.139322845032</v>
      </c>
      <c r="M12" s="18">
        <f t="shared" si="7"/>
        <v>9167.48</v>
      </c>
      <c r="N12" s="18">
        <f t="shared" si="8"/>
        <v>383480.91075969767</v>
      </c>
      <c r="O12" s="18">
        <f t="shared" si="1"/>
        <v>41.830569661422516</v>
      </c>
    </row>
    <row r="13" spans="1:15" x14ac:dyDescent="0.2">
      <c r="A13" s="14">
        <v>43565</v>
      </c>
      <c r="B13" s="15">
        <v>-800</v>
      </c>
      <c r="C13" s="15">
        <v>-33464.449999999997</v>
      </c>
      <c r="D13" s="19">
        <v>0.35666666666667002</v>
      </c>
      <c r="E13" s="15">
        <v>0</v>
      </c>
      <c r="F13" s="15">
        <v>0</v>
      </c>
      <c r="G13" s="16">
        <f t="shared" si="2"/>
        <v>0</v>
      </c>
      <c r="H13" s="16">
        <f t="shared" si="3"/>
        <v>0</v>
      </c>
      <c r="I13" s="17">
        <f t="shared" si="4"/>
        <v>0</v>
      </c>
      <c r="J13" s="16">
        <f t="shared" si="0"/>
        <v>-800</v>
      </c>
      <c r="K13" s="16">
        <f t="shared" si="5"/>
        <v>41.830569661422516</v>
      </c>
      <c r="L13" s="18">
        <f t="shared" si="6"/>
        <v>-33464.455729138012</v>
      </c>
      <c r="M13" s="18">
        <f t="shared" si="7"/>
        <v>8367.48</v>
      </c>
      <c r="N13" s="18">
        <f t="shared" si="8"/>
        <v>350016.45503055968</v>
      </c>
      <c r="O13" s="18">
        <f t="shared" si="1"/>
        <v>41.830569661422516</v>
      </c>
    </row>
    <row r="14" spans="1:15" x14ac:dyDescent="0.2">
      <c r="A14" s="14">
        <v>43567</v>
      </c>
      <c r="B14" s="15">
        <v>-671</v>
      </c>
      <c r="C14" s="15">
        <v>-28068.31</v>
      </c>
      <c r="D14" s="19">
        <v>0.38408564814814999</v>
      </c>
      <c r="E14" s="15">
        <v>0</v>
      </c>
      <c r="F14" s="15">
        <v>0</v>
      </c>
      <c r="G14" s="16">
        <f t="shared" si="2"/>
        <v>0</v>
      </c>
      <c r="H14" s="16">
        <f t="shared" si="3"/>
        <v>0</v>
      </c>
      <c r="I14" s="17">
        <f t="shared" si="4"/>
        <v>0</v>
      </c>
      <c r="J14" s="16">
        <f t="shared" si="0"/>
        <v>-671</v>
      </c>
      <c r="K14" s="16">
        <f t="shared" si="5"/>
        <v>41.830569661422516</v>
      </c>
      <c r="L14" s="18">
        <f t="shared" si="6"/>
        <v>-28068.312242814507</v>
      </c>
      <c r="M14" s="18">
        <f t="shared" si="7"/>
        <v>7696.48</v>
      </c>
      <c r="N14" s="18">
        <f t="shared" si="8"/>
        <v>321948.14278774516</v>
      </c>
      <c r="O14" s="18">
        <f t="shared" si="1"/>
        <v>41.830569661422516</v>
      </c>
    </row>
    <row r="15" spans="1:15" x14ac:dyDescent="0.2">
      <c r="A15" s="14">
        <v>43568</v>
      </c>
      <c r="B15" s="15">
        <v>-392.375</v>
      </c>
      <c r="C15" s="15">
        <v>-16413.27</v>
      </c>
      <c r="D15" s="19">
        <v>0.39001157407407</v>
      </c>
      <c r="E15" s="15">
        <v>0</v>
      </c>
      <c r="F15" s="15">
        <v>0</v>
      </c>
      <c r="G15" s="16">
        <f t="shared" si="2"/>
        <v>0</v>
      </c>
      <c r="H15" s="16">
        <f t="shared" si="3"/>
        <v>0</v>
      </c>
      <c r="I15" s="17">
        <f t="shared" si="4"/>
        <v>0</v>
      </c>
      <c r="J15" s="16">
        <f t="shared" si="0"/>
        <v>-392.375</v>
      </c>
      <c r="K15" s="16">
        <f t="shared" si="5"/>
        <v>41.830569661422516</v>
      </c>
      <c r="L15" s="18">
        <f t="shared" si="6"/>
        <v>-16413.269770900661</v>
      </c>
      <c r="M15" s="18">
        <f t="shared" si="7"/>
        <v>7304.1049999999996</v>
      </c>
      <c r="N15" s="18">
        <f t="shared" si="8"/>
        <v>305534.8730168445</v>
      </c>
      <c r="O15" s="18">
        <f t="shared" si="1"/>
        <v>41.830569661422516</v>
      </c>
    </row>
    <row r="16" spans="1:15" x14ac:dyDescent="0.2">
      <c r="A16" s="14">
        <v>43569</v>
      </c>
      <c r="B16" s="15">
        <v>-232.89099999999999</v>
      </c>
      <c r="C16" s="15">
        <v>-9741.9599999999991</v>
      </c>
      <c r="D16" s="19">
        <v>0.36991898148148</v>
      </c>
      <c r="E16" s="15">
        <v>0</v>
      </c>
      <c r="F16" s="15">
        <v>0</v>
      </c>
      <c r="G16" s="16">
        <f t="shared" si="2"/>
        <v>0</v>
      </c>
      <c r="H16" s="16">
        <f t="shared" si="3"/>
        <v>0</v>
      </c>
      <c r="I16" s="17">
        <f t="shared" si="4"/>
        <v>0</v>
      </c>
      <c r="J16" s="16">
        <f t="shared" si="0"/>
        <v>-232.89099999999999</v>
      </c>
      <c r="K16" s="16">
        <f t="shared" si="5"/>
        <v>41.830569661422516</v>
      </c>
      <c r="L16" s="18">
        <f t="shared" si="6"/>
        <v>-9741.9631990183516</v>
      </c>
      <c r="M16" s="18">
        <f t="shared" si="7"/>
        <v>7071.2139999999999</v>
      </c>
      <c r="N16" s="18">
        <f t="shared" si="8"/>
        <v>295792.90981782618</v>
      </c>
      <c r="O16" s="18">
        <f t="shared" si="1"/>
        <v>41.830569661422523</v>
      </c>
    </row>
    <row r="17" spans="1:15" x14ac:dyDescent="0.2">
      <c r="A17" s="14">
        <v>43569</v>
      </c>
      <c r="B17" s="15">
        <v>20978</v>
      </c>
      <c r="C17" s="15">
        <v>881076</v>
      </c>
      <c r="D17" s="19">
        <v>0.45417824074073998</v>
      </c>
      <c r="E17" s="15">
        <v>0</v>
      </c>
      <c r="F17" s="15">
        <v>0</v>
      </c>
      <c r="G17" s="16">
        <f t="shared" si="2"/>
        <v>20978</v>
      </c>
      <c r="H17" s="16">
        <f t="shared" si="3"/>
        <v>881076</v>
      </c>
      <c r="I17" s="17">
        <f t="shared" si="4"/>
        <v>42</v>
      </c>
      <c r="J17" s="16">
        <f t="shared" si="0"/>
        <v>0</v>
      </c>
      <c r="K17" s="16">
        <f t="shared" si="5"/>
        <v>41.830569661422523</v>
      </c>
      <c r="L17" s="18">
        <f t="shared" si="6"/>
        <v>0</v>
      </c>
      <c r="M17" s="18">
        <f t="shared" si="7"/>
        <v>28049.214</v>
      </c>
      <c r="N17" s="18">
        <f t="shared" si="8"/>
        <v>1176868.9098178262</v>
      </c>
      <c r="O17" s="18">
        <f t="shared" si="1"/>
        <v>41.957286568451657</v>
      </c>
    </row>
    <row r="18" spans="1:15" x14ac:dyDescent="0.2">
      <c r="A18" s="14">
        <v>43570</v>
      </c>
      <c r="B18" s="15">
        <v>-515.90099999999995</v>
      </c>
      <c r="C18" s="15">
        <v>-21645.81</v>
      </c>
      <c r="D18" s="19">
        <v>0.37418981481481001</v>
      </c>
      <c r="E18" s="15">
        <v>0</v>
      </c>
      <c r="F18" s="15">
        <v>0</v>
      </c>
      <c r="G18" s="16">
        <f t="shared" si="2"/>
        <v>0</v>
      </c>
      <c r="H18" s="16">
        <f t="shared" si="3"/>
        <v>0</v>
      </c>
      <c r="I18" s="17">
        <f t="shared" si="4"/>
        <v>0</v>
      </c>
      <c r="J18" s="16">
        <f t="shared" si="0"/>
        <v>-515.90099999999995</v>
      </c>
      <c r="K18" s="16">
        <f t="shared" si="5"/>
        <v>41.957286568451657</v>
      </c>
      <c r="L18" s="18">
        <f t="shared" si="6"/>
        <v>-21645.806097950775</v>
      </c>
      <c r="M18" s="18">
        <f t="shared" si="7"/>
        <v>27533.312999999998</v>
      </c>
      <c r="N18" s="18">
        <f t="shared" si="8"/>
        <v>1155223.1037198754</v>
      </c>
      <c r="O18" s="18">
        <f t="shared" si="1"/>
        <v>41.957286568451664</v>
      </c>
    </row>
    <row r="19" spans="1:15" x14ac:dyDescent="0.2">
      <c r="A19" s="14">
        <v>43571</v>
      </c>
      <c r="B19" s="15">
        <v>-273.32100000000003</v>
      </c>
      <c r="C19" s="15">
        <v>-11467.81</v>
      </c>
      <c r="D19" s="19">
        <v>0.38152777777778002</v>
      </c>
      <c r="E19" s="15">
        <v>0</v>
      </c>
      <c r="F19" s="15">
        <v>0</v>
      </c>
      <c r="G19" s="16">
        <f t="shared" si="2"/>
        <v>0</v>
      </c>
      <c r="H19" s="16">
        <f t="shared" si="3"/>
        <v>0</v>
      </c>
      <c r="I19" s="17">
        <f t="shared" si="4"/>
        <v>0</v>
      </c>
      <c r="J19" s="16">
        <f t="shared" si="0"/>
        <v>-273.32100000000003</v>
      </c>
      <c r="K19" s="16">
        <f t="shared" si="5"/>
        <v>41.957286568451664</v>
      </c>
      <c r="L19" s="18">
        <f t="shared" si="6"/>
        <v>-11467.807522175779</v>
      </c>
      <c r="M19" s="18">
        <f t="shared" si="7"/>
        <v>27259.991999999998</v>
      </c>
      <c r="N19" s="18">
        <f t="shared" si="8"/>
        <v>1143755.2961976996</v>
      </c>
      <c r="O19" s="18">
        <f t="shared" si="1"/>
        <v>41.957286568451657</v>
      </c>
    </row>
    <row r="20" spans="1:15" x14ac:dyDescent="0.2">
      <c r="A20" s="14">
        <v>43572</v>
      </c>
      <c r="B20" s="15">
        <v>-390.13900000000001</v>
      </c>
      <c r="C20" s="15">
        <v>-16369.17</v>
      </c>
      <c r="D20" s="19">
        <v>0.38657407407407002</v>
      </c>
      <c r="E20" s="15">
        <v>0</v>
      </c>
      <c r="F20" s="15">
        <v>0</v>
      </c>
      <c r="G20" s="16">
        <f t="shared" si="2"/>
        <v>0</v>
      </c>
      <c r="H20" s="16">
        <f t="shared" si="3"/>
        <v>0</v>
      </c>
      <c r="I20" s="17">
        <f t="shared" si="4"/>
        <v>0</v>
      </c>
      <c r="J20" s="16">
        <f t="shared" si="0"/>
        <v>-390.13900000000001</v>
      </c>
      <c r="K20" s="16">
        <f t="shared" si="5"/>
        <v>41.957286568451657</v>
      </c>
      <c r="L20" s="18">
        <f t="shared" si="6"/>
        <v>-16369.173824529162</v>
      </c>
      <c r="M20" s="18">
        <f t="shared" si="7"/>
        <v>26869.852999999999</v>
      </c>
      <c r="N20" s="18">
        <f t="shared" si="8"/>
        <v>1127386.1223731705</v>
      </c>
      <c r="O20" s="18">
        <f t="shared" si="1"/>
        <v>41.957286568451657</v>
      </c>
    </row>
    <row r="21" spans="1:15" x14ac:dyDescent="0.2">
      <c r="A21" s="14">
        <v>43573</v>
      </c>
      <c r="B21" s="15">
        <v>-628.80600000000004</v>
      </c>
      <c r="C21" s="15">
        <v>-26382.99</v>
      </c>
      <c r="D21" s="19">
        <v>0.35576388888888999</v>
      </c>
      <c r="E21" s="15">
        <v>0</v>
      </c>
      <c r="F21" s="15">
        <v>0</v>
      </c>
      <c r="G21" s="16">
        <f t="shared" si="2"/>
        <v>0</v>
      </c>
      <c r="H21" s="16">
        <f t="shared" si="3"/>
        <v>0</v>
      </c>
      <c r="I21" s="17">
        <f t="shared" si="4"/>
        <v>0</v>
      </c>
      <c r="J21" s="16">
        <f t="shared" si="0"/>
        <v>-628.80600000000004</v>
      </c>
      <c r="K21" s="16">
        <f t="shared" si="5"/>
        <v>41.957286568451657</v>
      </c>
      <c r="L21" s="18">
        <f t="shared" si="6"/>
        <v>-26382.993537961815</v>
      </c>
      <c r="M21" s="18">
        <f t="shared" si="7"/>
        <v>26241.046999999999</v>
      </c>
      <c r="N21" s="18">
        <f t="shared" si="8"/>
        <v>1101003.1288352087</v>
      </c>
      <c r="O21" s="18">
        <f t="shared" si="1"/>
        <v>41.957286568451664</v>
      </c>
    </row>
    <row r="22" spans="1:15" x14ac:dyDescent="0.2">
      <c r="A22" s="14">
        <v>43574</v>
      </c>
      <c r="B22" s="15">
        <v>-301.827</v>
      </c>
      <c r="C22" s="15">
        <v>-12663.84</v>
      </c>
      <c r="D22" s="19">
        <v>0.38150462962963</v>
      </c>
      <c r="E22" s="15">
        <v>0</v>
      </c>
      <c r="F22" s="15">
        <v>0</v>
      </c>
      <c r="G22" s="16">
        <f t="shared" si="2"/>
        <v>0</v>
      </c>
      <c r="H22" s="16">
        <f t="shared" si="3"/>
        <v>0</v>
      </c>
      <c r="I22" s="17">
        <f t="shared" si="4"/>
        <v>0</v>
      </c>
      <c r="J22" s="16">
        <f t="shared" si="0"/>
        <v>-301.827</v>
      </c>
      <c r="K22" s="16">
        <f t="shared" si="5"/>
        <v>41.957286568451664</v>
      </c>
      <c r="L22" s="18">
        <f t="shared" si="6"/>
        <v>-12663.841933096061</v>
      </c>
      <c r="M22" s="18">
        <f t="shared" si="7"/>
        <v>25939.219999999998</v>
      </c>
      <c r="N22" s="18">
        <f t="shared" si="8"/>
        <v>1088339.2869021127</v>
      </c>
      <c r="O22" s="18">
        <f t="shared" si="1"/>
        <v>41.957286568451664</v>
      </c>
    </row>
    <row r="23" spans="1:15" x14ac:dyDescent="0.2">
      <c r="A23" s="14">
        <v>43575</v>
      </c>
      <c r="B23" s="15">
        <v>-147</v>
      </c>
      <c r="C23" s="15">
        <v>-6167.72</v>
      </c>
      <c r="D23" s="19">
        <v>0.39581018518519001</v>
      </c>
      <c r="E23" s="15">
        <v>0</v>
      </c>
      <c r="F23" s="15">
        <v>0</v>
      </c>
      <c r="G23" s="16">
        <f t="shared" si="2"/>
        <v>0</v>
      </c>
      <c r="H23" s="16">
        <f t="shared" si="3"/>
        <v>0</v>
      </c>
      <c r="I23" s="17">
        <f t="shared" si="4"/>
        <v>0</v>
      </c>
      <c r="J23" s="16">
        <f t="shared" si="0"/>
        <v>-147</v>
      </c>
      <c r="K23" s="16">
        <f t="shared" si="5"/>
        <v>41.957286568451664</v>
      </c>
      <c r="L23" s="18">
        <f t="shared" si="6"/>
        <v>-6167.7211255623943</v>
      </c>
      <c r="M23" s="18">
        <f t="shared" si="7"/>
        <v>25792.219999999998</v>
      </c>
      <c r="N23" s="18">
        <f t="shared" si="8"/>
        <v>1082171.5657765502</v>
      </c>
      <c r="O23" s="18">
        <f t="shared" si="1"/>
        <v>41.957286568451664</v>
      </c>
    </row>
    <row r="24" spans="1:15" x14ac:dyDescent="0.2">
      <c r="A24" s="14">
        <v>43576</v>
      </c>
      <c r="B24" s="15">
        <v>-474</v>
      </c>
      <c r="C24" s="15">
        <v>-19887.75</v>
      </c>
      <c r="D24" s="19">
        <v>0.39927083333333002</v>
      </c>
      <c r="E24" s="15">
        <v>0</v>
      </c>
      <c r="F24" s="15">
        <v>0</v>
      </c>
      <c r="G24" s="16">
        <f t="shared" si="2"/>
        <v>0</v>
      </c>
      <c r="H24" s="16">
        <f t="shared" si="3"/>
        <v>0</v>
      </c>
      <c r="I24" s="17">
        <f t="shared" si="4"/>
        <v>0</v>
      </c>
      <c r="J24" s="16">
        <f t="shared" si="0"/>
        <v>-474</v>
      </c>
      <c r="K24" s="16">
        <f t="shared" si="5"/>
        <v>41.957286568451664</v>
      </c>
      <c r="L24" s="18">
        <f t="shared" si="6"/>
        <v>-19887.753833446088</v>
      </c>
      <c r="M24" s="18">
        <f t="shared" si="7"/>
        <v>25318.219999999998</v>
      </c>
      <c r="N24" s="18">
        <f t="shared" si="8"/>
        <v>1062283.811943104</v>
      </c>
      <c r="O24" s="18">
        <f t="shared" si="1"/>
        <v>41.957286568451657</v>
      </c>
    </row>
    <row r="25" spans="1:15" x14ac:dyDescent="0.2">
      <c r="A25" s="14">
        <v>43577</v>
      </c>
      <c r="B25" s="15">
        <v>-472.86200000000002</v>
      </c>
      <c r="C25" s="15">
        <v>-19840.009999999998</v>
      </c>
      <c r="D25" s="19">
        <v>0.64268518518519002</v>
      </c>
      <c r="E25" s="15">
        <v>0</v>
      </c>
      <c r="F25" s="15">
        <v>0</v>
      </c>
      <c r="G25" s="16">
        <f t="shared" si="2"/>
        <v>0</v>
      </c>
      <c r="H25" s="16">
        <f t="shared" si="3"/>
        <v>0</v>
      </c>
      <c r="I25" s="17">
        <f t="shared" si="4"/>
        <v>0</v>
      </c>
      <c r="J25" s="16">
        <f t="shared" si="0"/>
        <v>-472.86200000000002</v>
      </c>
      <c r="K25" s="16">
        <f t="shared" si="5"/>
        <v>41.957286568451657</v>
      </c>
      <c r="L25" s="18">
        <f t="shared" si="6"/>
        <v>-19840.006441331188</v>
      </c>
      <c r="M25" s="18">
        <f t="shared" si="7"/>
        <v>24845.357999999997</v>
      </c>
      <c r="N25" s="18">
        <f t="shared" si="8"/>
        <v>1042443.8055017728</v>
      </c>
      <c r="O25" s="18">
        <f t="shared" si="1"/>
        <v>41.957286568451657</v>
      </c>
    </row>
    <row r="26" spans="1:15" x14ac:dyDescent="0.2">
      <c r="A26" s="14">
        <v>43578</v>
      </c>
      <c r="B26" s="15">
        <v>-481.52600000000001</v>
      </c>
      <c r="C26" s="15">
        <v>-20203.53</v>
      </c>
      <c r="D26" s="19">
        <v>0.40665509259258997</v>
      </c>
      <c r="E26" s="15">
        <v>0</v>
      </c>
      <c r="F26" s="15">
        <v>0</v>
      </c>
      <c r="G26" s="16">
        <f t="shared" si="2"/>
        <v>0</v>
      </c>
      <c r="H26" s="16">
        <f t="shared" si="3"/>
        <v>0</v>
      </c>
      <c r="I26" s="17">
        <f t="shared" si="4"/>
        <v>0</v>
      </c>
      <c r="J26" s="16">
        <f t="shared" si="0"/>
        <v>-481.52600000000001</v>
      </c>
      <c r="K26" s="16">
        <f t="shared" si="5"/>
        <v>41.957286568451657</v>
      </c>
      <c r="L26" s="18">
        <f t="shared" si="6"/>
        <v>-20203.524372160253</v>
      </c>
      <c r="M26" s="18">
        <f t="shared" si="7"/>
        <v>24363.831999999995</v>
      </c>
      <c r="N26" s="18">
        <f t="shared" si="8"/>
        <v>1022240.2811296126</v>
      </c>
      <c r="O26" s="18">
        <f t="shared" si="1"/>
        <v>41.957286568451664</v>
      </c>
    </row>
    <row r="27" spans="1:15" x14ac:dyDescent="0.2">
      <c r="A27" s="14">
        <v>43579</v>
      </c>
      <c r="B27" s="15">
        <v>-304.62200000000001</v>
      </c>
      <c r="C27" s="15">
        <v>-12781.12</v>
      </c>
      <c r="D27" s="19">
        <v>0.37540509259258997</v>
      </c>
      <c r="E27" s="15">
        <v>0</v>
      </c>
      <c r="F27" s="15">
        <v>0</v>
      </c>
      <c r="G27" s="16">
        <f t="shared" si="2"/>
        <v>0</v>
      </c>
      <c r="H27" s="16">
        <f t="shared" si="3"/>
        <v>0</v>
      </c>
      <c r="I27" s="17">
        <f t="shared" si="4"/>
        <v>0</v>
      </c>
      <c r="J27" s="16">
        <f t="shared" si="0"/>
        <v>-304.62200000000001</v>
      </c>
      <c r="K27" s="16">
        <f t="shared" si="5"/>
        <v>41.957286568451664</v>
      </c>
      <c r="L27" s="18">
        <f t="shared" si="6"/>
        <v>-12781.112549054884</v>
      </c>
      <c r="M27" s="18">
        <f t="shared" si="7"/>
        <v>24059.209999999995</v>
      </c>
      <c r="N27" s="18">
        <f t="shared" si="8"/>
        <v>1009459.1685805577</v>
      </c>
      <c r="O27" s="18">
        <f t="shared" si="1"/>
        <v>41.957286568451657</v>
      </c>
    </row>
    <row r="28" spans="1:15" x14ac:dyDescent="0.2">
      <c r="A28" s="14">
        <v>43580</v>
      </c>
      <c r="B28" s="15">
        <v>-289.62299999999999</v>
      </c>
      <c r="C28" s="15">
        <v>-12151.8</v>
      </c>
      <c r="D28" s="19">
        <v>0.37527777777777999</v>
      </c>
      <c r="E28" s="15">
        <v>0</v>
      </c>
      <c r="F28" s="15">
        <v>0</v>
      </c>
      <c r="G28" s="16">
        <f t="shared" si="2"/>
        <v>0</v>
      </c>
      <c r="H28" s="16">
        <f t="shared" si="3"/>
        <v>0</v>
      </c>
      <c r="I28" s="17">
        <f t="shared" si="4"/>
        <v>0</v>
      </c>
      <c r="J28" s="16">
        <f t="shared" si="0"/>
        <v>-289.62299999999999</v>
      </c>
      <c r="K28" s="16">
        <f t="shared" si="5"/>
        <v>41.957286568451657</v>
      </c>
      <c r="L28" s="18">
        <f t="shared" si="6"/>
        <v>-12151.795207814674</v>
      </c>
      <c r="M28" s="18">
        <f t="shared" si="7"/>
        <v>23769.586999999996</v>
      </c>
      <c r="N28" s="18">
        <f t="shared" si="8"/>
        <v>997307.37337274302</v>
      </c>
      <c r="O28" s="18">
        <f t="shared" si="1"/>
        <v>41.957286568451657</v>
      </c>
    </row>
    <row r="29" spans="1:15" x14ac:dyDescent="0.2">
      <c r="A29" s="14">
        <v>43581</v>
      </c>
      <c r="B29" s="15">
        <v>-56.731999999999999</v>
      </c>
      <c r="C29" s="15">
        <v>-2380.3200000000002</v>
      </c>
      <c r="D29" s="19">
        <v>0.35953703703703999</v>
      </c>
      <c r="E29" s="15">
        <v>0</v>
      </c>
      <c r="F29" s="15">
        <v>0</v>
      </c>
      <c r="G29" s="16">
        <f t="shared" si="2"/>
        <v>0</v>
      </c>
      <c r="H29" s="16">
        <f t="shared" si="3"/>
        <v>0</v>
      </c>
      <c r="I29" s="17">
        <f t="shared" si="4"/>
        <v>0</v>
      </c>
      <c r="J29" s="16">
        <f t="shared" si="0"/>
        <v>-56.731999999999999</v>
      </c>
      <c r="K29" s="16">
        <f t="shared" si="5"/>
        <v>41.957286568451657</v>
      </c>
      <c r="L29" s="18">
        <f t="shared" si="6"/>
        <v>-2380.3207816013992</v>
      </c>
      <c r="M29" s="18">
        <f t="shared" si="7"/>
        <v>23712.854999999996</v>
      </c>
      <c r="N29" s="18">
        <f t="shared" si="8"/>
        <v>994927.05259114166</v>
      </c>
      <c r="O29" s="18">
        <f t="shared" si="1"/>
        <v>41.957286568451664</v>
      </c>
    </row>
    <row r="30" spans="1:15" x14ac:dyDescent="0.2">
      <c r="A30" s="14">
        <v>43582</v>
      </c>
      <c r="B30" s="15">
        <v>-284.89600000000002</v>
      </c>
      <c r="C30" s="15">
        <v>-11953.47</v>
      </c>
      <c r="D30" s="19">
        <v>0.3862037037037</v>
      </c>
      <c r="E30" s="15">
        <v>0</v>
      </c>
      <c r="F30" s="15">
        <v>0</v>
      </c>
      <c r="G30" s="16">
        <f t="shared" si="2"/>
        <v>0</v>
      </c>
      <c r="H30" s="16">
        <f t="shared" si="3"/>
        <v>0</v>
      </c>
      <c r="I30" s="17">
        <f t="shared" si="4"/>
        <v>0</v>
      </c>
      <c r="J30" s="16">
        <f t="shared" si="0"/>
        <v>-284.89600000000002</v>
      </c>
      <c r="K30" s="16">
        <f t="shared" si="5"/>
        <v>41.957286568451664</v>
      </c>
      <c r="L30" s="18">
        <f t="shared" si="6"/>
        <v>-11953.463114205606</v>
      </c>
      <c r="M30" s="18">
        <f t="shared" si="7"/>
        <v>23427.958999999995</v>
      </c>
      <c r="N30" s="18">
        <f t="shared" si="8"/>
        <v>982973.58947693603</v>
      </c>
      <c r="O30" s="18">
        <f t="shared" si="1"/>
        <v>41.957286568451664</v>
      </c>
    </row>
    <row r="31" spans="1:15" x14ac:dyDescent="0.2">
      <c r="A31" s="14">
        <v>43583</v>
      </c>
      <c r="B31" s="15">
        <v>-338.15800000000002</v>
      </c>
      <c r="C31" s="15">
        <v>-14188.19</v>
      </c>
      <c r="D31" s="19">
        <v>0.36833333333333002</v>
      </c>
      <c r="E31" s="15">
        <v>0</v>
      </c>
      <c r="F31" s="15">
        <v>0</v>
      </c>
      <c r="G31" s="16">
        <f t="shared" si="2"/>
        <v>0</v>
      </c>
      <c r="H31" s="16">
        <f t="shared" si="3"/>
        <v>0</v>
      </c>
      <c r="I31" s="17">
        <f t="shared" si="4"/>
        <v>0</v>
      </c>
      <c r="J31" s="16">
        <f t="shared" si="0"/>
        <v>-338.15800000000002</v>
      </c>
      <c r="K31" s="16">
        <f t="shared" si="5"/>
        <v>41.957286568451664</v>
      </c>
      <c r="L31" s="18">
        <f t="shared" si="6"/>
        <v>-14188.192111414479</v>
      </c>
      <c r="M31" s="18">
        <f t="shared" si="7"/>
        <v>23089.800999999996</v>
      </c>
      <c r="N31" s="18">
        <f t="shared" si="8"/>
        <v>968785.39736552152</v>
      </c>
      <c r="O31" s="18">
        <f t="shared" si="1"/>
        <v>41.957286568451657</v>
      </c>
    </row>
    <row r="32" spans="1:15" x14ac:dyDescent="0.2">
      <c r="A32" s="14">
        <v>43584</v>
      </c>
      <c r="B32" s="15">
        <v>-240</v>
      </c>
      <c r="C32" s="15">
        <v>-10069.75</v>
      </c>
      <c r="D32" s="19">
        <v>0.41189814814815001</v>
      </c>
      <c r="E32" s="15">
        <v>0</v>
      </c>
      <c r="F32" s="15">
        <v>0</v>
      </c>
      <c r="G32" s="16">
        <f t="shared" si="2"/>
        <v>0</v>
      </c>
      <c r="H32" s="16">
        <f t="shared" si="3"/>
        <v>0</v>
      </c>
      <c r="I32" s="17">
        <f t="shared" si="4"/>
        <v>0</v>
      </c>
      <c r="J32" s="16">
        <f t="shared" si="0"/>
        <v>-240</v>
      </c>
      <c r="K32" s="16">
        <f t="shared" si="5"/>
        <v>41.957286568451657</v>
      </c>
      <c r="L32" s="18">
        <f t="shared" si="6"/>
        <v>-10069.748776428398</v>
      </c>
      <c r="M32" s="18">
        <f t="shared" si="7"/>
        <v>22849.800999999996</v>
      </c>
      <c r="N32" s="18">
        <f t="shared" si="8"/>
        <v>958715.64858909312</v>
      </c>
      <c r="O32" s="18">
        <f t="shared" si="1"/>
        <v>41.957286568451657</v>
      </c>
    </row>
    <row r="33" spans="1:15" x14ac:dyDescent="0.2">
      <c r="A33" s="14">
        <v>43585</v>
      </c>
      <c r="B33" s="15">
        <v>-450.26100000000002</v>
      </c>
      <c r="C33" s="15">
        <v>-18891.73</v>
      </c>
      <c r="D33" s="19">
        <v>0.39574074074074</v>
      </c>
      <c r="E33" s="15">
        <v>0</v>
      </c>
      <c r="F33" s="15">
        <v>0</v>
      </c>
      <c r="G33" s="16">
        <f t="shared" si="2"/>
        <v>0</v>
      </c>
      <c r="H33" s="16">
        <f t="shared" si="3"/>
        <v>0</v>
      </c>
      <c r="I33" s="17">
        <f t="shared" si="4"/>
        <v>0</v>
      </c>
      <c r="J33" s="16">
        <f t="shared" si="0"/>
        <v>-450.26100000000002</v>
      </c>
      <c r="K33" s="16">
        <f t="shared" si="5"/>
        <v>41.957286568451657</v>
      </c>
      <c r="L33" s="18">
        <f t="shared" si="6"/>
        <v>-18891.729807597614</v>
      </c>
      <c r="M33" s="18">
        <f t="shared" si="7"/>
        <v>22399.539999999997</v>
      </c>
      <c r="N33" s="18">
        <f t="shared" si="8"/>
        <v>939823.91878149554</v>
      </c>
      <c r="O33" s="18">
        <f t="shared" si="1"/>
        <v>41.957286568451657</v>
      </c>
    </row>
  </sheetData>
  <autoFilter ref="A1:O33" xr:uid="{63EC46AC-0DF6-4639-ABEF-552EDE5E976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Stock Method 1</vt:lpstr>
      <vt:lpstr>Stock Method 2</vt:lpstr>
      <vt:lpstr>Stock Method 3</vt:lpstr>
      <vt:lpstr>Stock Method 4</vt:lpstr>
      <vt:lpstr>'Stock Method 1'!_FilterDatabase</vt:lpstr>
      <vt:lpstr>'Stock Method 2'!_FilterDatabase</vt:lpstr>
      <vt:lpstr>'Stock Method 3'!_FilterDatabase</vt:lpstr>
      <vt:lpstr>'Stock Method 4'!_FilterDatabase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Bhuwania, Shobhit</dc:creator>
  <cp:lastModifiedBy>Bhuwania, Shobhit</cp:lastModifiedBy>
  <dcterms:created xsi:type="dcterms:W3CDTF">2020-09-18T11:21:32Z</dcterms:created>
  <dcterms:modified xsi:type="dcterms:W3CDTF">2020-09-20T08:05:35Z</dcterms:modified>
</cp:coreProperties>
</file>