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huwania\Desktop\"/>
    </mc:Choice>
  </mc:AlternateContent>
  <xr:revisionPtr revIDLastSave="0" documentId="8_{78D4AA3E-D843-43B0-94C6-050BCE4BCBC9}" xr6:coauthVersionLast="45" xr6:coauthVersionMax="45" xr10:uidLastSave="{00000000-0000-0000-0000-000000000000}"/>
  <bookViews>
    <workbookView xWindow="-120" yWindow="-120" windowWidth="20730" windowHeight="11310" xr2:uid="{5DE8A65C-7965-472A-945E-B5BA4ADAF1C0}"/>
  </bookViews>
  <sheets>
    <sheet name="Stock Method 4" sheetId="1" r:id="rId1"/>
  </sheets>
  <definedNames>
    <definedName name="_xlnm._FilterDatabase" localSheetId="0">'Stock Method 4'!$A$1:$P$33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" l="1"/>
  <c r="L34" i="1"/>
  <c r="M34" i="1"/>
  <c r="O34" i="1"/>
  <c r="H35" i="1"/>
  <c r="I35" i="1"/>
  <c r="K35" i="1"/>
  <c r="N34" i="1"/>
  <c r="P34" i="1"/>
  <c r="L35" i="1"/>
  <c r="M35" i="1"/>
  <c r="O35" i="1"/>
  <c r="H36" i="1"/>
  <c r="I36" i="1"/>
  <c r="K36" i="1"/>
  <c r="N35" i="1"/>
  <c r="P35" i="1"/>
  <c r="L36" i="1"/>
  <c r="M36" i="1"/>
  <c r="O36" i="1"/>
  <c r="H37" i="1"/>
  <c r="I37" i="1"/>
  <c r="K37" i="1"/>
  <c r="N36" i="1"/>
  <c r="P36" i="1"/>
  <c r="L37" i="1"/>
  <c r="M37" i="1"/>
  <c r="O37" i="1"/>
  <c r="H38" i="1"/>
  <c r="I38" i="1"/>
  <c r="K38" i="1"/>
  <c r="N37" i="1"/>
  <c r="P37" i="1"/>
  <c r="L38" i="1"/>
  <c r="M38" i="1"/>
  <c r="O38" i="1"/>
  <c r="H39" i="1"/>
  <c r="I39" i="1"/>
  <c r="K39" i="1"/>
  <c r="N38" i="1"/>
  <c r="P38" i="1"/>
  <c r="L39" i="1"/>
  <c r="M39" i="1"/>
  <c r="O39" i="1"/>
  <c r="H40" i="1"/>
  <c r="I40" i="1"/>
  <c r="K40" i="1"/>
  <c r="N39" i="1"/>
  <c r="P39" i="1"/>
  <c r="L40" i="1"/>
  <c r="M40" i="1"/>
  <c r="O40" i="1"/>
  <c r="H41" i="1"/>
  <c r="I41" i="1"/>
  <c r="K41" i="1"/>
  <c r="N40" i="1"/>
  <c r="P40" i="1"/>
  <c r="L41" i="1"/>
  <c r="M41" i="1"/>
  <c r="O41" i="1"/>
  <c r="H42" i="1"/>
  <c r="I42" i="1"/>
  <c r="K42" i="1"/>
  <c r="N41" i="1"/>
  <c r="P41" i="1"/>
  <c r="L42" i="1"/>
  <c r="M42" i="1"/>
  <c r="O42" i="1"/>
  <c r="H43" i="1"/>
  <c r="I43" i="1"/>
  <c r="K43" i="1"/>
  <c r="N42" i="1"/>
  <c r="P42" i="1"/>
  <c r="L43" i="1"/>
  <c r="M43" i="1"/>
  <c r="O43" i="1"/>
  <c r="H44" i="1"/>
  <c r="I44" i="1"/>
  <c r="K44" i="1"/>
  <c r="N43" i="1"/>
  <c r="P43" i="1"/>
  <c r="L44" i="1"/>
  <c r="M44" i="1"/>
  <c r="O44" i="1"/>
  <c r="H45" i="1"/>
  <c r="I45" i="1"/>
  <c r="K45" i="1"/>
  <c r="N44" i="1"/>
  <c r="P44" i="1"/>
  <c r="L45" i="1"/>
  <c r="M45" i="1"/>
  <c r="O45" i="1"/>
  <c r="H46" i="1"/>
  <c r="I46" i="1"/>
  <c r="K46" i="1"/>
  <c r="N45" i="1"/>
  <c r="P45" i="1"/>
  <c r="L46" i="1"/>
  <c r="M46" i="1"/>
  <c r="O46" i="1"/>
  <c r="H47" i="1"/>
  <c r="I47" i="1"/>
  <c r="K47" i="1"/>
  <c r="N46" i="1"/>
  <c r="P46" i="1"/>
  <c r="L47" i="1"/>
  <c r="M47" i="1"/>
  <c r="O47" i="1"/>
  <c r="H48" i="1"/>
  <c r="I48" i="1"/>
  <c r="K48" i="1"/>
  <c r="N47" i="1"/>
  <c r="P47" i="1"/>
  <c r="L48" i="1"/>
  <c r="M48" i="1"/>
  <c r="O48" i="1"/>
  <c r="H49" i="1"/>
  <c r="I49" i="1"/>
  <c r="K49" i="1"/>
  <c r="N48" i="1"/>
  <c r="P48" i="1"/>
  <c r="L49" i="1"/>
  <c r="M49" i="1"/>
  <c r="O49" i="1"/>
  <c r="H50" i="1"/>
  <c r="I50" i="1"/>
  <c r="K50" i="1"/>
  <c r="N49" i="1"/>
  <c r="P49" i="1"/>
  <c r="L50" i="1"/>
  <c r="M50" i="1"/>
  <c r="O50" i="1"/>
  <c r="H51" i="1"/>
  <c r="I51" i="1"/>
  <c r="K51" i="1"/>
  <c r="N50" i="1"/>
  <c r="P50" i="1"/>
  <c r="L51" i="1"/>
  <c r="M51" i="1"/>
  <c r="O51" i="1"/>
  <c r="H52" i="1"/>
  <c r="I52" i="1"/>
  <c r="K52" i="1"/>
  <c r="N51" i="1"/>
  <c r="P51" i="1"/>
  <c r="L52" i="1"/>
  <c r="M52" i="1"/>
  <c r="O52" i="1"/>
  <c r="H53" i="1"/>
  <c r="I53" i="1"/>
  <c r="K53" i="1"/>
  <c r="N52" i="1"/>
  <c r="P52" i="1"/>
  <c r="L53" i="1"/>
  <c r="M53" i="1"/>
  <c r="O53" i="1"/>
  <c r="H54" i="1"/>
  <c r="I54" i="1"/>
  <c r="K54" i="1"/>
  <c r="N53" i="1"/>
  <c r="P53" i="1"/>
  <c r="L54" i="1"/>
  <c r="M54" i="1"/>
  <c r="O54" i="1"/>
  <c r="H55" i="1"/>
  <c r="I55" i="1"/>
  <c r="K55" i="1"/>
  <c r="N54" i="1"/>
  <c r="P54" i="1"/>
  <c r="L55" i="1"/>
  <c r="M55" i="1"/>
  <c r="O55" i="1"/>
  <c r="H56" i="1"/>
  <c r="I56" i="1"/>
  <c r="K56" i="1"/>
  <c r="N55" i="1"/>
  <c r="P55" i="1"/>
  <c r="L56" i="1"/>
  <c r="M56" i="1"/>
  <c r="O56" i="1"/>
  <c r="H57" i="1"/>
  <c r="I57" i="1"/>
  <c r="K57" i="1"/>
  <c r="N56" i="1"/>
  <c r="P56" i="1"/>
  <c r="L57" i="1"/>
  <c r="M57" i="1"/>
  <c r="O57" i="1"/>
  <c r="H58" i="1"/>
  <c r="I58" i="1"/>
  <c r="K58" i="1"/>
  <c r="N57" i="1"/>
  <c r="P57" i="1"/>
  <c r="L58" i="1"/>
  <c r="M58" i="1"/>
  <c r="O58" i="1"/>
  <c r="H59" i="1"/>
  <c r="I59" i="1"/>
  <c r="K59" i="1"/>
  <c r="N58" i="1"/>
  <c r="P58" i="1"/>
  <c r="L59" i="1"/>
  <c r="M59" i="1"/>
  <c r="O59" i="1"/>
  <c r="H60" i="1"/>
  <c r="I60" i="1"/>
  <c r="K60" i="1"/>
  <c r="N59" i="1"/>
  <c r="P59" i="1"/>
  <c r="L60" i="1"/>
  <c r="M60" i="1"/>
  <c r="O60" i="1"/>
  <c r="H61" i="1"/>
  <c r="I61" i="1"/>
  <c r="K61" i="1"/>
  <c r="N60" i="1"/>
  <c r="P60" i="1"/>
  <c r="L61" i="1"/>
  <c r="M61" i="1"/>
  <c r="O61" i="1"/>
  <c r="H62" i="1"/>
  <c r="I62" i="1"/>
  <c r="K62" i="1"/>
  <c r="N61" i="1"/>
  <c r="P61" i="1"/>
  <c r="L62" i="1"/>
  <c r="M62" i="1"/>
  <c r="O62" i="1"/>
  <c r="H63" i="1"/>
  <c r="I63" i="1"/>
  <c r="K63" i="1"/>
  <c r="N62" i="1"/>
  <c r="P62" i="1"/>
  <c r="L63" i="1"/>
  <c r="M63" i="1"/>
  <c r="O63" i="1"/>
  <c r="H64" i="1"/>
  <c r="I64" i="1"/>
  <c r="K64" i="1"/>
  <c r="N63" i="1"/>
  <c r="P63" i="1"/>
  <c r="L64" i="1"/>
  <c r="M64" i="1"/>
  <c r="O64" i="1"/>
  <c r="N64" i="1"/>
  <c r="P64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K3" i="1"/>
  <c r="M3" i="1"/>
  <c r="O3" i="1"/>
  <c r="H4" i="1"/>
  <c r="I4" i="1"/>
  <c r="K4" i="1"/>
  <c r="N3" i="1"/>
  <c r="P3" i="1"/>
  <c r="L4" i="1"/>
  <c r="M4" i="1"/>
  <c r="O4" i="1"/>
  <c r="H5" i="1"/>
  <c r="I5" i="1"/>
  <c r="K5" i="1"/>
  <c r="N4" i="1"/>
  <c r="P4" i="1"/>
  <c r="L5" i="1"/>
  <c r="M5" i="1"/>
  <c r="O5" i="1"/>
  <c r="H6" i="1"/>
  <c r="I6" i="1"/>
  <c r="K6" i="1"/>
  <c r="N5" i="1"/>
  <c r="P5" i="1"/>
  <c r="L6" i="1"/>
  <c r="M6" i="1"/>
  <c r="O6" i="1"/>
  <c r="H7" i="1"/>
  <c r="I7" i="1"/>
  <c r="K7" i="1"/>
  <c r="N6" i="1"/>
  <c r="P6" i="1"/>
  <c r="L7" i="1"/>
  <c r="M7" i="1"/>
  <c r="O7" i="1"/>
  <c r="H8" i="1"/>
  <c r="I8" i="1"/>
  <c r="K8" i="1"/>
  <c r="N7" i="1"/>
  <c r="P7" i="1"/>
  <c r="L8" i="1"/>
  <c r="M8" i="1"/>
  <c r="O8" i="1"/>
  <c r="H9" i="1"/>
  <c r="I9" i="1"/>
  <c r="K9" i="1"/>
  <c r="N8" i="1"/>
  <c r="P8" i="1"/>
  <c r="L9" i="1"/>
  <c r="M9" i="1"/>
  <c r="O9" i="1"/>
  <c r="H10" i="1"/>
  <c r="I10" i="1"/>
  <c r="K10" i="1"/>
  <c r="N9" i="1"/>
  <c r="P9" i="1"/>
  <c r="L10" i="1"/>
  <c r="M10" i="1"/>
  <c r="O10" i="1"/>
  <c r="H11" i="1"/>
  <c r="I11" i="1"/>
  <c r="K11" i="1"/>
  <c r="N10" i="1"/>
  <c r="P10" i="1"/>
  <c r="L11" i="1"/>
  <c r="M11" i="1"/>
  <c r="O11" i="1"/>
  <c r="H12" i="1"/>
  <c r="I12" i="1"/>
  <c r="K12" i="1"/>
  <c r="N11" i="1"/>
  <c r="P11" i="1"/>
  <c r="L12" i="1"/>
  <c r="M12" i="1"/>
  <c r="O12" i="1"/>
  <c r="H13" i="1"/>
  <c r="I13" i="1"/>
  <c r="K13" i="1"/>
  <c r="N12" i="1"/>
  <c r="P12" i="1"/>
  <c r="L13" i="1"/>
  <c r="M13" i="1"/>
  <c r="O13" i="1"/>
  <c r="H14" i="1"/>
  <c r="I14" i="1"/>
  <c r="K14" i="1"/>
  <c r="N13" i="1"/>
  <c r="P13" i="1"/>
  <c r="L14" i="1"/>
  <c r="M14" i="1"/>
  <c r="O14" i="1"/>
  <c r="H15" i="1"/>
  <c r="I15" i="1"/>
  <c r="K15" i="1"/>
  <c r="N14" i="1"/>
  <c r="P14" i="1"/>
  <c r="L15" i="1"/>
  <c r="M15" i="1"/>
  <c r="O15" i="1"/>
  <c r="H16" i="1"/>
  <c r="I16" i="1"/>
  <c r="K16" i="1"/>
  <c r="N15" i="1"/>
  <c r="P15" i="1"/>
  <c r="L16" i="1"/>
  <c r="M16" i="1"/>
  <c r="O16" i="1"/>
  <c r="H17" i="1"/>
  <c r="I17" i="1"/>
  <c r="K17" i="1"/>
  <c r="N16" i="1"/>
  <c r="P16" i="1"/>
  <c r="L17" i="1"/>
  <c r="M17" i="1"/>
  <c r="O17" i="1"/>
  <c r="H18" i="1"/>
  <c r="I18" i="1"/>
  <c r="K18" i="1"/>
  <c r="N17" i="1"/>
  <c r="P17" i="1"/>
  <c r="L18" i="1"/>
  <c r="M18" i="1"/>
  <c r="O18" i="1"/>
  <c r="H19" i="1"/>
  <c r="I19" i="1"/>
  <c r="K19" i="1"/>
  <c r="N18" i="1"/>
  <c r="P18" i="1"/>
  <c r="L19" i="1"/>
  <c r="M19" i="1"/>
  <c r="O19" i="1"/>
  <c r="H20" i="1"/>
  <c r="I20" i="1"/>
  <c r="K20" i="1"/>
  <c r="N19" i="1"/>
  <c r="P19" i="1"/>
  <c r="L20" i="1"/>
  <c r="M20" i="1"/>
  <c r="O20" i="1"/>
  <c r="H21" i="1"/>
  <c r="I21" i="1"/>
  <c r="K21" i="1"/>
  <c r="N20" i="1"/>
  <c r="P20" i="1"/>
  <c r="L21" i="1"/>
  <c r="M21" i="1"/>
  <c r="O21" i="1"/>
  <c r="H22" i="1"/>
  <c r="I22" i="1"/>
  <c r="K22" i="1"/>
  <c r="N21" i="1"/>
  <c r="P21" i="1"/>
  <c r="L22" i="1"/>
  <c r="M22" i="1"/>
  <c r="O22" i="1"/>
  <c r="H23" i="1"/>
  <c r="I23" i="1"/>
  <c r="K23" i="1"/>
  <c r="N22" i="1"/>
  <c r="P22" i="1"/>
  <c r="L23" i="1"/>
  <c r="M23" i="1"/>
  <c r="O23" i="1"/>
  <c r="H24" i="1"/>
  <c r="I24" i="1"/>
  <c r="K24" i="1"/>
  <c r="N23" i="1"/>
  <c r="P23" i="1"/>
  <c r="L24" i="1"/>
  <c r="M24" i="1"/>
  <c r="O24" i="1"/>
  <c r="H25" i="1"/>
  <c r="I25" i="1"/>
  <c r="K25" i="1"/>
  <c r="N24" i="1"/>
  <c r="P24" i="1"/>
  <c r="L25" i="1"/>
  <c r="M25" i="1"/>
  <c r="O25" i="1"/>
  <c r="H26" i="1"/>
  <c r="I26" i="1"/>
  <c r="K26" i="1"/>
  <c r="N25" i="1"/>
  <c r="P25" i="1"/>
  <c r="L26" i="1"/>
  <c r="M26" i="1"/>
  <c r="O26" i="1"/>
  <c r="H27" i="1"/>
  <c r="I27" i="1"/>
  <c r="K27" i="1"/>
  <c r="N26" i="1"/>
  <c r="P26" i="1"/>
  <c r="L27" i="1"/>
  <c r="M27" i="1"/>
  <c r="O27" i="1"/>
  <c r="H28" i="1"/>
  <c r="I28" i="1"/>
  <c r="K28" i="1"/>
  <c r="N27" i="1"/>
  <c r="P27" i="1"/>
  <c r="L28" i="1"/>
  <c r="M28" i="1"/>
  <c r="O28" i="1"/>
  <c r="H29" i="1"/>
  <c r="I29" i="1"/>
  <c r="K29" i="1"/>
  <c r="N28" i="1"/>
  <c r="P28" i="1"/>
  <c r="L29" i="1"/>
  <c r="M29" i="1"/>
  <c r="O29" i="1"/>
  <c r="H30" i="1"/>
  <c r="I30" i="1"/>
  <c r="K30" i="1"/>
  <c r="N29" i="1"/>
  <c r="P29" i="1"/>
  <c r="L30" i="1"/>
  <c r="M30" i="1"/>
  <c r="O30" i="1"/>
  <c r="H31" i="1"/>
  <c r="I31" i="1"/>
  <c r="K31" i="1"/>
  <c r="N30" i="1"/>
  <c r="P30" i="1"/>
  <c r="L31" i="1"/>
  <c r="M31" i="1"/>
  <c r="O31" i="1"/>
  <c r="H32" i="1"/>
  <c r="I32" i="1"/>
  <c r="K32" i="1"/>
  <c r="N31" i="1"/>
  <c r="P31" i="1"/>
  <c r="L32" i="1"/>
  <c r="M32" i="1"/>
  <c r="O32" i="1"/>
  <c r="H33" i="1"/>
  <c r="I33" i="1"/>
  <c r="K33" i="1"/>
  <c r="N32" i="1"/>
  <c r="P32" i="1"/>
  <c r="L33" i="1"/>
  <c r="M33" i="1"/>
  <c r="O33" i="1"/>
  <c r="N33" i="1"/>
  <c r="P33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<sst xmlns="http://schemas.openxmlformats.org/spreadsheetml/2006/main" count="89" uniqueCount="23">
  <si>
    <t>Posting Date</t>
  </si>
  <si>
    <t xml:space="preserve">Stock Material </t>
  </si>
  <si>
    <t>Quantity</t>
  </si>
  <si>
    <t>Amount in LC</t>
  </si>
  <si>
    <t>Time of Entry</t>
  </si>
  <si>
    <t>Opening Qty</t>
  </si>
  <si>
    <t>Opening Amount</t>
  </si>
  <si>
    <t>Purchase Qty</t>
  </si>
  <si>
    <t>Purchase Amount</t>
  </si>
  <si>
    <t>Purchase  Rate</t>
  </si>
  <si>
    <t>Consumption Qty</t>
  </si>
  <si>
    <t>Consumption Rate</t>
  </si>
  <si>
    <t>Consumption Amount</t>
  </si>
  <si>
    <t>Closing Qty</t>
  </si>
  <si>
    <t>Closing Amount</t>
  </si>
  <si>
    <t>Closing Rate</t>
  </si>
  <si>
    <t>Append</t>
  </si>
  <si>
    <t>From B</t>
  </si>
  <si>
    <t>From C</t>
  </si>
  <si>
    <t>Formula</t>
  </si>
  <si>
    <t>From F</t>
  </si>
  <si>
    <t>Stock 1</t>
  </si>
  <si>
    <t>Stock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</si>
</sst>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5" fontId="2" fillId="2" borderId="1" xfId="0" applyNumberFormat="1" applyFont="1" applyFill="1" applyBorder="1" applyAlignment="1">
      <alignment horizontal="center" vertical="center"/>
    </xf>
    <xf numFmtId="1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5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0" borderId="0" xfId="0" applyFont="1"/>
    <xf numFmtId="164" fontId="2" fillId="2" borderId="0" xfId="0" applyNumberFormat="1" applyFont="1" applyFill="1" applyAlignment="1">
      <alignment vertical="center"/>
    </xf>
    <xf numFmtId="43" fontId="2" fillId="2" borderId="0" xfId="1" applyFont="1" applyFill="1" applyAlignment="1">
      <alignment vertical="center"/>
    </xf>
    <xf numFmtId="15" fontId="3" fillId="0" borderId="0" xfId="0" applyNumberFormat="1" applyFont="1" applyAlignment="1">
      <alignment horizontal="right" vertical="top"/>
    </xf>
    <xf numFmtId="15" fontId="3" fillId="0" borderId="0" xfId="0" applyNumberFormat="1" applyFont="1" applyAlignment="1">
      <alignment horizontal="center" vertical="top"/>
    </xf>
    <xf numFmtId="43" fontId="3" fillId="0" borderId="0" xfId="1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43" fontId="4" fillId="0" borderId="0" xfId="1" applyFont="1" applyAlignment="1">
      <alignment horizontal="right" vertical="top"/>
    </xf>
    <xf numFmtId="15" fontId="3" fillId="0" borderId="0" xfId="0" applyNumberFormat="1" applyFont="1"/>
    <xf numFmtId="43" fontId="3" fillId="0" borderId="0" xfId="1" applyFont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2131B-392B-4BE7-9B93-4CA1803DB728}">
  <sheetPr>
    <tabColor rgb="FF00B0F0"/>
  </sheetPr>
  <dimension ref="A1:P64"/>
  <sheetViews>
    <sheetView tabSelected="1" workbookViewId="0">
      <pane ySplit="3" topLeftCell="A4" activePane="bottomLeft" state="frozen"/>
      <selection activeCell="I4" sqref="I4"/>
      <selection pane="bottomLeft" activeCell="N3" sqref="N3"/>
    </sheetView>
  </sheetViews>
  <sheetFormatPr defaultRowHeight="12.75" x14ac:dyDescent="0.2"/>
  <cols>
    <col min="1" max="1" width="10.28515625" style="13" bestFit="1" customWidth="1"/>
    <col min="2" max="2" width="10.28515625" style="13" customWidth="1"/>
    <col min="3" max="3" width="10" style="13" bestFit="1" customWidth="1"/>
    <col min="4" max="4" width="11.42578125" style="13" bestFit="1" customWidth="1"/>
    <col min="5" max="5" width="11.85546875" style="13" bestFit="1" customWidth="1"/>
    <col min="6" max="7" width="11.85546875" style="13" customWidth="1"/>
    <col min="8" max="8" width="9.28515625" style="13" bestFit="1" customWidth="1"/>
    <col min="9" max="9" width="10" style="13" bestFit="1" customWidth="1"/>
    <col min="10" max="10" width="9.28515625" style="13" bestFit="1" customWidth="1"/>
    <col min="11" max="12" width="11.85546875" style="13" customWidth="1"/>
    <col min="13" max="13" width="11.7109375" style="13" customWidth="1"/>
    <col min="14" max="14" width="10" style="13" bestFit="1" customWidth="1"/>
    <col min="15" max="15" width="11" style="13" bestFit="1" customWidth="1"/>
    <col min="16" max="16" width="9.28515625" style="13" bestFit="1" customWidth="1"/>
    <col min="17" max="16384" width="9.140625" style="13"/>
  </cols>
  <sheetData>
    <row r="1" spans="1:16" s="7" customFormat="1" ht="25.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6" t="s">
        <v>13</v>
      </c>
      <c r="O1" s="6" t="s">
        <v>14</v>
      </c>
      <c r="P1" s="6" t="s">
        <v>15</v>
      </c>
    </row>
    <row r="2" spans="1:16" x14ac:dyDescent="0.2">
      <c r="A2" s="8"/>
      <c r="B2" s="8"/>
      <c r="C2" s="9"/>
      <c r="D2" s="9"/>
      <c r="E2" s="9"/>
      <c r="F2" s="10" t="s">
        <v>16</v>
      </c>
      <c r="G2" s="10" t="s">
        <v>16</v>
      </c>
      <c r="H2" s="11" t="s">
        <v>17</v>
      </c>
      <c r="I2" s="11" t="s">
        <v>18</v>
      </c>
      <c r="J2" s="11" t="s">
        <v>19</v>
      </c>
      <c r="K2" s="11" t="s">
        <v>17</v>
      </c>
      <c r="L2" s="11" t="s">
        <v>20</v>
      </c>
      <c r="M2" s="12" t="s">
        <v>19</v>
      </c>
      <c r="N2" s="12" t="s">
        <v>19</v>
      </c>
      <c r="O2" s="12" t="s">
        <v>19</v>
      </c>
      <c r="P2" s="12" t="s">
        <v>19</v>
      </c>
    </row>
    <row r="3" spans="1:16" x14ac:dyDescent="0.2">
      <c r="A3" s="8">
        <v>43555</v>
      </c>
      <c r="B3" s="8" t="s">
        <v>21</v>
      </c>
      <c r="C3" s="9"/>
      <c r="D3" s="9"/>
      <c r="E3" s="14"/>
      <c r="F3" s="9">
        <v>14718.462</v>
      </c>
      <c r="G3" s="9">
        <v>615681.65</v>
      </c>
      <c r="H3" s="9">
        <v>0</v>
      </c>
      <c r="I3" s="9">
        <v>0</v>
      </c>
      <c r="J3" s="9">
        <v>0</v>
      </c>
      <c r="K3" s="9">
        <f t="shared" ref="K3:K64" si="0">IF(C3&lt;=0,C3,0)</f>
        <v>0</v>
      </c>
      <c r="L3" s="9">
        <v>0</v>
      </c>
      <c r="M3" s="15">
        <f>K3*L3</f>
        <v>0</v>
      </c>
      <c r="N3" s="15">
        <f>IF(F3&gt;0,+F3+H3+K3,+N2+H3+K3)</f>
        <v>14718.462</v>
      </c>
      <c r="O3" s="15">
        <f>IF(G3&gt;0,G3+I3+M3,+O2+I3+M3)</f>
        <v>615681.65</v>
      </c>
      <c r="P3" s="15">
        <f t="shared" ref="P3:P64" si="1">O3/N3</f>
        <v>41.830569661422508</v>
      </c>
    </row>
    <row r="4" spans="1:16" x14ac:dyDescent="0.2">
      <c r="A4" s="16">
        <v>43557</v>
      </c>
      <c r="B4" s="17" t="s">
        <v>21</v>
      </c>
      <c r="C4" s="18">
        <v>-256.274</v>
      </c>
      <c r="D4" s="18">
        <v>-10720.09</v>
      </c>
      <c r="E4" s="19">
        <v>0.40120370370370001</v>
      </c>
      <c r="F4" s="18">
        <v>0</v>
      </c>
      <c r="G4" s="18">
        <v>0</v>
      </c>
      <c r="H4" s="20">
        <f t="shared" ref="H4:H33" si="2">IF(C4&lt;=0,0,C4)</f>
        <v>0</v>
      </c>
      <c r="I4" s="20">
        <f t="shared" ref="I4:I33" si="3">IF(H4=0,0,D4)</f>
        <v>0</v>
      </c>
      <c r="J4" s="20">
        <f>IFERROR(I4/H4,0)</f>
        <v>0</v>
      </c>
      <c r="K4" s="20">
        <f t="shared" si="0"/>
        <v>-256.274</v>
      </c>
      <c r="L4" s="20">
        <f t="shared" ref="L4:L64" si="4">+IF(F4&gt;0,0,P3)</f>
        <v>41.830569661422508</v>
      </c>
      <c r="M4" s="20">
        <f>K4*L4</f>
        <v>-10720.087409411391</v>
      </c>
      <c r="N4" s="20">
        <f>IF(F4&gt;0,+F4+H4+K4,+N3+H4+K4)</f>
        <v>14462.188</v>
      </c>
      <c r="O4" s="20">
        <f>IF(G4&gt;0,G4+I4+M4,+O3+I4+M4)</f>
        <v>604961.56259058858</v>
      </c>
      <c r="P4" s="20">
        <f t="shared" si="1"/>
        <v>41.830569661422501</v>
      </c>
    </row>
    <row r="5" spans="1:16" x14ac:dyDescent="0.2">
      <c r="A5" s="16">
        <v>43558</v>
      </c>
      <c r="B5" s="17" t="s">
        <v>21</v>
      </c>
      <c r="C5" s="18">
        <v>-418</v>
      </c>
      <c r="D5" s="18">
        <v>-17485.18</v>
      </c>
      <c r="E5" s="19">
        <v>0.33361111111111003</v>
      </c>
      <c r="F5" s="18">
        <v>0</v>
      </c>
      <c r="G5" s="18">
        <v>0</v>
      </c>
      <c r="H5" s="20">
        <f t="shared" si="2"/>
        <v>0</v>
      </c>
      <c r="I5" s="20">
        <f t="shared" si="3"/>
        <v>0</v>
      </c>
      <c r="J5" s="20">
        <f t="shared" ref="J5:J33" si="5">IFERROR(I5/H5,0)</f>
        <v>0</v>
      </c>
      <c r="K5" s="20">
        <f t="shared" si="0"/>
        <v>-418</v>
      </c>
      <c r="L5" s="20">
        <f t="shared" si="4"/>
        <v>41.830569661422501</v>
      </c>
      <c r="M5" s="20">
        <f t="shared" ref="M5:M33" si="6">K5*L5</f>
        <v>-17485.178118474607</v>
      </c>
      <c r="N5" s="20">
        <f t="shared" ref="N5:N64" si="7">IF(F5&gt;0,+F5+H5+K5,+N4+H5+K5)</f>
        <v>14044.188</v>
      </c>
      <c r="O5" s="20">
        <f t="shared" ref="O5:O64" si="8">IF(G5&gt;0,G5+I5+M5,+O4+I5+M5)</f>
        <v>587476.38447211403</v>
      </c>
      <c r="P5" s="20">
        <f t="shared" si="1"/>
        <v>41.830569661422508</v>
      </c>
    </row>
    <row r="6" spans="1:16" x14ac:dyDescent="0.2">
      <c r="A6" s="16">
        <v>43559</v>
      </c>
      <c r="B6" s="17" t="s">
        <v>21</v>
      </c>
      <c r="C6" s="18">
        <v>-592.75400000000002</v>
      </c>
      <c r="D6" s="18">
        <v>-24795.24</v>
      </c>
      <c r="E6" s="19">
        <v>0.36023148148147999</v>
      </c>
      <c r="F6" s="18">
        <v>0</v>
      </c>
      <c r="G6" s="18">
        <v>0</v>
      </c>
      <c r="H6" s="20">
        <f t="shared" si="2"/>
        <v>0</v>
      </c>
      <c r="I6" s="20">
        <f t="shared" si="3"/>
        <v>0</v>
      </c>
      <c r="J6" s="20">
        <f t="shared" si="5"/>
        <v>0</v>
      </c>
      <c r="K6" s="20">
        <f t="shared" si="0"/>
        <v>-592.75400000000002</v>
      </c>
      <c r="L6" s="20">
        <f t="shared" si="4"/>
        <v>41.830569661422508</v>
      </c>
      <c r="M6" s="20">
        <f t="shared" si="6"/>
        <v>-24795.237489086838</v>
      </c>
      <c r="N6" s="20">
        <f t="shared" si="7"/>
        <v>13451.433999999999</v>
      </c>
      <c r="O6" s="20">
        <f t="shared" si="8"/>
        <v>562681.14698302723</v>
      </c>
      <c r="P6" s="20">
        <f t="shared" si="1"/>
        <v>41.830569661422508</v>
      </c>
    </row>
    <row r="7" spans="1:16" x14ac:dyDescent="0.2">
      <c r="A7" s="16">
        <v>43560</v>
      </c>
      <c r="B7" s="17" t="s">
        <v>21</v>
      </c>
      <c r="C7" s="18">
        <v>-439.32499999999999</v>
      </c>
      <c r="D7" s="18">
        <v>-18377.21</v>
      </c>
      <c r="E7" s="19">
        <v>0.36813657407407002</v>
      </c>
      <c r="F7" s="18">
        <v>0</v>
      </c>
      <c r="G7" s="18">
        <v>0</v>
      </c>
      <c r="H7" s="20">
        <f t="shared" si="2"/>
        <v>0</v>
      </c>
      <c r="I7" s="20">
        <f t="shared" si="3"/>
        <v>0</v>
      </c>
      <c r="J7" s="20">
        <f t="shared" si="5"/>
        <v>0</v>
      </c>
      <c r="K7" s="20">
        <f t="shared" si="0"/>
        <v>-439.32499999999999</v>
      </c>
      <c r="L7" s="20">
        <f t="shared" si="4"/>
        <v>41.830569661422508</v>
      </c>
      <c r="M7" s="20">
        <f t="shared" si="6"/>
        <v>-18377.215016504444</v>
      </c>
      <c r="N7" s="20">
        <f t="shared" si="7"/>
        <v>13012.108999999999</v>
      </c>
      <c r="O7" s="20">
        <f t="shared" si="8"/>
        <v>544303.93196652282</v>
      </c>
      <c r="P7" s="20">
        <f t="shared" si="1"/>
        <v>41.830569661422516</v>
      </c>
    </row>
    <row r="8" spans="1:16" x14ac:dyDescent="0.2">
      <c r="A8" s="16">
        <v>43560</v>
      </c>
      <c r="B8" s="17" t="s">
        <v>21</v>
      </c>
      <c r="C8" s="18">
        <v>-406.27100000000002</v>
      </c>
      <c r="D8" s="18">
        <v>-16994.55</v>
      </c>
      <c r="E8" s="19">
        <v>0.43618055555556001</v>
      </c>
      <c r="F8" s="18">
        <v>0</v>
      </c>
      <c r="G8" s="18">
        <v>0</v>
      </c>
      <c r="H8" s="20">
        <f t="shared" si="2"/>
        <v>0</v>
      </c>
      <c r="I8" s="20">
        <f t="shared" si="3"/>
        <v>0</v>
      </c>
      <c r="J8" s="20">
        <f t="shared" si="5"/>
        <v>0</v>
      </c>
      <c r="K8" s="20">
        <f t="shared" si="0"/>
        <v>-406.27100000000002</v>
      </c>
      <c r="L8" s="20">
        <f t="shared" si="4"/>
        <v>41.830569661422516</v>
      </c>
      <c r="M8" s="20">
        <f t="shared" si="6"/>
        <v>-16994.547366915787</v>
      </c>
      <c r="N8" s="20">
        <f t="shared" si="7"/>
        <v>12605.837999999998</v>
      </c>
      <c r="O8" s="20">
        <f t="shared" si="8"/>
        <v>527309.38459960709</v>
      </c>
      <c r="P8" s="20">
        <f t="shared" si="1"/>
        <v>41.830569661422523</v>
      </c>
    </row>
    <row r="9" spans="1:16" x14ac:dyDescent="0.2">
      <c r="A9" s="16">
        <v>43561</v>
      </c>
      <c r="B9" s="17" t="s">
        <v>21</v>
      </c>
      <c r="C9" s="18">
        <v>-265.49599999999998</v>
      </c>
      <c r="D9" s="18">
        <v>-11105.85</v>
      </c>
      <c r="E9" s="19">
        <v>0.36967592592593002</v>
      </c>
      <c r="F9" s="18">
        <v>0</v>
      </c>
      <c r="G9" s="18">
        <v>0</v>
      </c>
      <c r="H9" s="20">
        <f t="shared" si="2"/>
        <v>0</v>
      </c>
      <c r="I9" s="20">
        <f t="shared" si="3"/>
        <v>0</v>
      </c>
      <c r="J9" s="20">
        <f t="shared" si="5"/>
        <v>0</v>
      </c>
      <c r="K9" s="20">
        <f t="shared" si="0"/>
        <v>-265.49599999999998</v>
      </c>
      <c r="L9" s="20">
        <f t="shared" si="4"/>
        <v>41.830569661422523</v>
      </c>
      <c r="M9" s="20">
        <f t="shared" si="6"/>
        <v>-11105.848922829033</v>
      </c>
      <c r="N9" s="20">
        <f t="shared" si="7"/>
        <v>12340.341999999999</v>
      </c>
      <c r="O9" s="20">
        <f t="shared" si="8"/>
        <v>516203.53567677806</v>
      </c>
      <c r="P9" s="20">
        <f t="shared" si="1"/>
        <v>41.830569661422523</v>
      </c>
    </row>
    <row r="10" spans="1:16" x14ac:dyDescent="0.2">
      <c r="A10" s="16">
        <v>43562</v>
      </c>
      <c r="B10" s="17" t="s">
        <v>21</v>
      </c>
      <c r="C10" s="18">
        <v>-700</v>
      </c>
      <c r="D10" s="18">
        <v>-29281.4</v>
      </c>
      <c r="E10" s="19">
        <v>0.53186342592592994</v>
      </c>
      <c r="F10" s="18">
        <v>0</v>
      </c>
      <c r="G10" s="18">
        <v>0</v>
      </c>
      <c r="H10" s="20">
        <f t="shared" si="2"/>
        <v>0</v>
      </c>
      <c r="I10" s="20">
        <f t="shared" si="3"/>
        <v>0</v>
      </c>
      <c r="J10" s="20">
        <f t="shared" si="5"/>
        <v>0</v>
      </c>
      <c r="K10" s="20">
        <f t="shared" si="0"/>
        <v>-700</v>
      </c>
      <c r="L10" s="20">
        <f t="shared" si="4"/>
        <v>41.830569661422523</v>
      </c>
      <c r="M10" s="20">
        <f t="shared" si="6"/>
        <v>-29281.398762995766</v>
      </c>
      <c r="N10" s="20">
        <f t="shared" si="7"/>
        <v>11640.341999999999</v>
      </c>
      <c r="O10" s="20">
        <f t="shared" si="8"/>
        <v>486922.13691378228</v>
      </c>
      <c r="P10" s="20">
        <f t="shared" si="1"/>
        <v>41.830569661422523</v>
      </c>
    </row>
    <row r="11" spans="1:16" x14ac:dyDescent="0.2">
      <c r="A11" s="16">
        <v>43564</v>
      </c>
      <c r="B11" s="17" t="s">
        <v>21</v>
      </c>
      <c r="C11" s="18">
        <v>-472.86200000000002</v>
      </c>
      <c r="D11" s="18">
        <v>-19780.09</v>
      </c>
      <c r="E11" s="19">
        <v>0.38657407407407002</v>
      </c>
      <c r="F11" s="18">
        <v>0</v>
      </c>
      <c r="G11" s="18">
        <v>0</v>
      </c>
      <c r="H11" s="20">
        <f t="shared" si="2"/>
        <v>0</v>
      </c>
      <c r="I11" s="20">
        <f t="shared" si="3"/>
        <v>0</v>
      </c>
      <c r="J11" s="20">
        <f t="shared" si="5"/>
        <v>0</v>
      </c>
      <c r="K11" s="20">
        <f t="shared" si="0"/>
        <v>-472.86200000000002</v>
      </c>
      <c r="L11" s="20">
        <f t="shared" si="4"/>
        <v>41.830569661422523</v>
      </c>
      <c r="M11" s="20">
        <f t="shared" si="6"/>
        <v>-19780.08683123958</v>
      </c>
      <c r="N11" s="20">
        <f t="shared" si="7"/>
        <v>11167.48</v>
      </c>
      <c r="O11" s="20">
        <f t="shared" si="8"/>
        <v>467142.0500825427</v>
      </c>
      <c r="P11" s="20">
        <f t="shared" si="1"/>
        <v>41.830569661422516</v>
      </c>
    </row>
    <row r="12" spans="1:16" x14ac:dyDescent="0.2">
      <c r="A12" s="16">
        <v>43564</v>
      </c>
      <c r="B12" s="17" t="s">
        <v>21</v>
      </c>
      <c r="C12" s="18">
        <v>-2000</v>
      </c>
      <c r="D12" s="18">
        <v>-83661.14</v>
      </c>
      <c r="E12" s="19">
        <v>0.70418981481481002</v>
      </c>
      <c r="F12" s="18">
        <v>0</v>
      </c>
      <c r="G12" s="18">
        <v>0</v>
      </c>
      <c r="H12" s="20">
        <f t="shared" si="2"/>
        <v>0</v>
      </c>
      <c r="I12" s="20">
        <f t="shared" si="3"/>
        <v>0</v>
      </c>
      <c r="J12" s="20">
        <f t="shared" si="5"/>
        <v>0</v>
      </c>
      <c r="K12" s="20">
        <f t="shared" si="0"/>
        <v>-2000</v>
      </c>
      <c r="L12" s="20">
        <f t="shared" si="4"/>
        <v>41.830569661422516</v>
      </c>
      <c r="M12" s="20">
        <f t="shared" si="6"/>
        <v>-83661.139322845032</v>
      </c>
      <c r="N12" s="20">
        <f t="shared" si="7"/>
        <v>9167.48</v>
      </c>
      <c r="O12" s="20">
        <f t="shared" si="8"/>
        <v>383480.91075969767</v>
      </c>
      <c r="P12" s="20">
        <f t="shared" si="1"/>
        <v>41.830569661422516</v>
      </c>
    </row>
    <row r="13" spans="1:16" x14ac:dyDescent="0.2">
      <c r="A13" s="16">
        <v>43565</v>
      </c>
      <c r="B13" s="17" t="s">
        <v>21</v>
      </c>
      <c r="C13" s="18">
        <v>-800</v>
      </c>
      <c r="D13" s="18">
        <v>-33464.449999999997</v>
      </c>
      <c r="E13" s="19">
        <v>0.35666666666667002</v>
      </c>
      <c r="F13" s="18">
        <v>0</v>
      </c>
      <c r="G13" s="18">
        <v>0</v>
      </c>
      <c r="H13" s="20">
        <f t="shared" si="2"/>
        <v>0</v>
      </c>
      <c r="I13" s="20">
        <f t="shared" si="3"/>
        <v>0</v>
      </c>
      <c r="J13" s="20">
        <f t="shared" si="5"/>
        <v>0</v>
      </c>
      <c r="K13" s="20">
        <f t="shared" si="0"/>
        <v>-800</v>
      </c>
      <c r="L13" s="20">
        <f t="shared" si="4"/>
        <v>41.830569661422516</v>
      </c>
      <c r="M13" s="20">
        <f t="shared" si="6"/>
        <v>-33464.455729138012</v>
      </c>
      <c r="N13" s="20">
        <f t="shared" si="7"/>
        <v>8367.48</v>
      </c>
      <c r="O13" s="20">
        <f t="shared" si="8"/>
        <v>350016.45503055968</v>
      </c>
      <c r="P13" s="20">
        <f t="shared" si="1"/>
        <v>41.830569661422516</v>
      </c>
    </row>
    <row r="14" spans="1:16" x14ac:dyDescent="0.2">
      <c r="A14" s="16">
        <v>43567</v>
      </c>
      <c r="B14" s="17" t="s">
        <v>21</v>
      </c>
      <c r="C14" s="18">
        <v>-671</v>
      </c>
      <c r="D14" s="18">
        <v>-28068.31</v>
      </c>
      <c r="E14" s="19">
        <v>0.38408564814814999</v>
      </c>
      <c r="F14" s="18">
        <v>0</v>
      </c>
      <c r="G14" s="18">
        <v>0</v>
      </c>
      <c r="H14" s="20">
        <f t="shared" si="2"/>
        <v>0</v>
      </c>
      <c r="I14" s="20">
        <f t="shared" si="3"/>
        <v>0</v>
      </c>
      <c r="J14" s="20">
        <f t="shared" si="5"/>
        <v>0</v>
      </c>
      <c r="K14" s="20">
        <f t="shared" si="0"/>
        <v>-671</v>
      </c>
      <c r="L14" s="20">
        <f t="shared" si="4"/>
        <v>41.830569661422516</v>
      </c>
      <c r="M14" s="20">
        <f t="shared" si="6"/>
        <v>-28068.312242814507</v>
      </c>
      <c r="N14" s="20">
        <f t="shared" si="7"/>
        <v>7696.48</v>
      </c>
      <c r="O14" s="20">
        <f t="shared" si="8"/>
        <v>321948.14278774516</v>
      </c>
      <c r="P14" s="20">
        <f t="shared" si="1"/>
        <v>41.830569661422516</v>
      </c>
    </row>
    <row r="15" spans="1:16" x14ac:dyDescent="0.2">
      <c r="A15" s="16">
        <v>43568</v>
      </c>
      <c r="B15" s="17" t="s">
        <v>21</v>
      </c>
      <c r="C15" s="18">
        <v>-392.375</v>
      </c>
      <c r="D15" s="18">
        <v>-16413.27</v>
      </c>
      <c r="E15" s="19">
        <v>0.39001157407407</v>
      </c>
      <c r="F15" s="18">
        <v>0</v>
      </c>
      <c r="G15" s="18">
        <v>0</v>
      </c>
      <c r="H15" s="20">
        <f t="shared" si="2"/>
        <v>0</v>
      </c>
      <c r="I15" s="20">
        <f t="shared" si="3"/>
        <v>0</v>
      </c>
      <c r="J15" s="20">
        <f t="shared" si="5"/>
        <v>0</v>
      </c>
      <c r="K15" s="20">
        <f t="shared" si="0"/>
        <v>-392.375</v>
      </c>
      <c r="L15" s="20">
        <f t="shared" si="4"/>
        <v>41.830569661422516</v>
      </c>
      <c r="M15" s="20">
        <f t="shared" si="6"/>
        <v>-16413.269770900661</v>
      </c>
      <c r="N15" s="20">
        <f t="shared" si="7"/>
        <v>7304.1049999999996</v>
      </c>
      <c r="O15" s="20">
        <f t="shared" si="8"/>
        <v>305534.8730168445</v>
      </c>
      <c r="P15" s="20">
        <f t="shared" si="1"/>
        <v>41.830569661422516</v>
      </c>
    </row>
    <row r="16" spans="1:16" x14ac:dyDescent="0.2">
      <c r="A16" s="16">
        <v>43569</v>
      </c>
      <c r="B16" s="17" t="s">
        <v>21</v>
      </c>
      <c r="C16" s="18">
        <v>-232.89099999999999</v>
      </c>
      <c r="D16" s="18">
        <v>-9741.9599999999991</v>
      </c>
      <c r="E16" s="19">
        <v>0.36991898148148</v>
      </c>
      <c r="F16" s="18">
        <v>0</v>
      </c>
      <c r="G16" s="18">
        <v>0</v>
      </c>
      <c r="H16" s="20">
        <f t="shared" si="2"/>
        <v>0</v>
      </c>
      <c r="I16" s="20">
        <f t="shared" si="3"/>
        <v>0</v>
      </c>
      <c r="J16" s="20">
        <f t="shared" si="5"/>
        <v>0</v>
      </c>
      <c r="K16" s="20">
        <f t="shared" si="0"/>
        <v>-232.89099999999999</v>
      </c>
      <c r="L16" s="20">
        <f t="shared" si="4"/>
        <v>41.830569661422516</v>
      </c>
      <c r="M16" s="20">
        <f t="shared" si="6"/>
        <v>-9741.9631990183516</v>
      </c>
      <c r="N16" s="20">
        <f t="shared" si="7"/>
        <v>7071.2139999999999</v>
      </c>
      <c r="O16" s="20">
        <f t="shared" si="8"/>
        <v>295792.90981782618</v>
      </c>
      <c r="P16" s="20">
        <f t="shared" si="1"/>
        <v>41.830569661422523</v>
      </c>
    </row>
    <row r="17" spans="1:16" x14ac:dyDescent="0.2">
      <c r="A17" s="16">
        <v>43569</v>
      </c>
      <c r="B17" s="17" t="s">
        <v>21</v>
      </c>
      <c r="C17" s="18">
        <v>20978</v>
      </c>
      <c r="D17" s="18">
        <v>881076</v>
      </c>
      <c r="E17" s="19">
        <v>0.45417824074073998</v>
      </c>
      <c r="F17" s="18">
        <v>0</v>
      </c>
      <c r="G17" s="18">
        <v>0</v>
      </c>
      <c r="H17" s="20">
        <f t="shared" si="2"/>
        <v>20978</v>
      </c>
      <c r="I17" s="20">
        <f t="shared" si="3"/>
        <v>881076</v>
      </c>
      <c r="J17" s="20">
        <f t="shared" si="5"/>
        <v>42</v>
      </c>
      <c r="K17" s="20">
        <f t="shared" si="0"/>
        <v>0</v>
      </c>
      <c r="L17" s="20">
        <f t="shared" si="4"/>
        <v>41.830569661422523</v>
      </c>
      <c r="M17" s="20">
        <f t="shared" si="6"/>
        <v>0</v>
      </c>
      <c r="N17" s="20">
        <f t="shared" si="7"/>
        <v>28049.214</v>
      </c>
      <c r="O17" s="20">
        <f t="shared" si="8"/>
        <v>1176868.9098178262</v>
      </c>
      <c r="P17" s="20">
        <f t="shared" si="1"/>
        <v>41.957286568451657</v>
      </c>
    </row>
    <row r="18" spans="1:16" x14ac:dyDescent="0.2">
      <c r="A18" s="16">
        <v>43570</v>
      </c>
      <c r="B18" s="17" t="s">
        <v>21</v>
      </c>
      <c r="C18" s="18">
        <v>-515.90099999999995</v>
      </c>
      <c r="D18" s="18">
        <v>-21645.81</v>
      </c>
      <c r="E18" s="19">
        <v>0.37418981481481001</v>
      </c>
      <c r="F18" s="18">
        <v>0</v>
      </c>
      <c r="G18" s="18">
        <v>0</v>
      </c>
      <c r="H18" s="20">
        <f t="shared" si="2"/>
        <v>0</v>
      </c>
      <c r="I18" s="20">
        <f t="shared" si="3"/>
        <v>0</v>
      </c>
      <c r="J18" s="20">
        <f t="shared" si="5"/>
        <v>0</v>
      </c>
      <c r="K18" s="20">
        <f t="shared" si="0"/>
        <v>-515.90099999999995</v>
      </c>
      <c r="L18" s="20">
        <f t="shared" si="4"/>
        <v>41.957286568451657</v>
      </c>
      <c r="M18" s="20">
        <f t="shared" si="6"/>
        <v>-21645.806097950775</v>
      </c>
      <c r="N18" s="20">
        <f t="shared" si="7"/>
        <v>27533.312999999998</v>
      </c>
      <c r="O18" s="20">
        <f t="shared" si="8"/>
        <v>1155223.1037198754</v>
      </c>
      <c r="P18" s="20">
        <f t="shared" si="1"/>
        <v>41.957286568451664</v>
      </c>
    </row>
    <row r="19" spans="1:16" x14ac:dyDescent="0.2">
      <c r="A19" s="16">
        <v>43571</v>
      </c>
      <c r="B19" s="17" t="s">
        <v>21</v>
      </c>
      <c r="C19" s="18">
        <v>-273.32100000000003</v>
      </c>
      <c r="D19" s="18">
        <v>-11467.81</v>
      </c>
      <c r="E19" s="19">
        <v>0.38152777777778002</v>
      </c>
      <c r="F19" s="18">
        <v>0</v>
      </c>
      <c r="G19" s="18">
        <v>0</v>
      </c>
      <c r="H19" s="20">
        <f t="shared" si="2"/>
        <v>0</v>
      </c>
      <c r="I19" s="20">
        <f t="shared" si="3"/>
        <v>0</v>
      </c>
      <c r="J19" s="20">
        <f t="shared" si="5"/>
        <v>0</v>
      </c>
      <c r="K19" s="20">
        <f t="shared" si="0"/>
        <v>-273.32100000000003</v>
      </c>
      <c r="L19" s="20">
        <f t="shared" si="4"/>
        <v>41.957286568451664</v>
      </c>
      <c r="M19" s="20">
        <f t="shared" si="6"/>
        <v>-11467.807522175779</v>
      </c>
      <c r="N19" s="20">
        <f t="shared" si="7"/>
        <v>27259.991999999998</v>
      </c>
      <c r="O19" s="20">
        <f t="shared" si="8"/>
        <v>1143755.2961976996</v>
      </c>
      <c r="P19" s="20">
        <f t="shared" si="1"/>
        <v>41.957286568451657</v>
      </c>
    </row>
    <row r="20" spans="1:16" x14ac:dyDescent="0.2">
      <c r="A20" s="16">
        <v>43572</v>
      </c>
      <c r="B20" s="17" t="s">
        <v>21</v>
      </c>
      <c r="C20" s="18">
        <v>-390.13900000000001</v>
      </c>
      <c r="D20" s="18">
        <v>-16369.17</v>
      </c>
      <c r="E20" s="19">
        <v>0.38657407407407002</v>
      </c>
      <c r="F20" s="18">
        <v>0</v>
      </c>
      <c r="G20" s="18">
        <v>0</v>
      </c>
      <c r="H20" s="20">
        <f t="shared" si="2"/>
        <v>0</v>
      </c>
      <c r="I20" s="20">
        <f t="shared" si="3"/>
        <v>0</v>
      </c>
      <c r="J20" s="20">
        <f t="shared" si="5"/>
        <v>0</v>
      </c>
      <c r="K20" s="20">
        <f t="shared" si="0"/>
        <v>-390.13900000000001</v>
      </c>
      <c r="L20" s="20">
        <f t="shared" si="4"/>
        <v>41.957286568451657</v>
      </c>
      <c r="M20" s="20">
        <f t="shared" si="6"/>
        <v>-16369.173824529162</v>
      </c>
      <c r="N20" s="20">
        <f t="shared" si="7"/>
        <v>26869.852999999999</v>
      </c>
      <c r="O20" s="20">
        <f t="shared" si="8"/>
        <v>1127386.1223731705</v>
      </c>
      <c r="P20" s="20">
        <f t="shared" si="1"/>
        <v>41.957286568451657</v>
      </c>
    </row>
    <row r="21" spans="1:16" x14ac:dyDescent="0.2">
      <c r="A21" s="16">
        <v>43573</v>
      </c>
      <c r="B21" s="17" t="s">
        <v>21</v>
      </c>
      <c r="C21" s="18">
        <v>-628.80600000000004</v>
      </c>
      <c r="D21" s="18">
        <v>-26382.99</v>
      </c>
      <c r="E21" s="19">
        <v>0.35576388888888999</v>
      </c>
      <c r="F21" s="18">
        <v>0</v>
      </c>
      <c r="G21" s="18">
        <v>0</v>
      </c>
      <c r="H21" s="20">
        <f t="shared" si="2"/>
        <v>0</v>
      </c>
      <c r="I21" s="20">
        <f t="shared" si="3"/>
        <v>0</v>
      </c>
      <c r="J21" s="20">
        <f t="shared" si="5"/>
        <v>0</v>
      </c>
      <c r="K21" s="20">
        <f t="shared" si="0"/>
        <v>-628.80600000000004</v>
      </c>
      <c r="L21" s="20">
        <f t="shared" si="4"/>
        <v>41.957286568451657</v>
      </c>
      <c r="M21" s="20">
        <f t="shared" si="6"/>
        <v>-26382.993537961815</v>
      </c>
      <c r="N21" s="20">
        <f t="shared" si="7"/>
        <v>26241.046999999999</v>
      </c>
      <c r="O21" s="20">
        <f t="shared" si="8"/>
        <v>1101003.1288352087</v>
      </c>
      <c r="P21" s="20">
        <f t="shared" si="1"/>
        <v>41.957286568451664</v>
      </c>
    </row>
    <row r="22" spans="1:16" x14ac:dyDescent="0.2">
      <c r="A22" s="16">
        <v>43574</v>
      </c>
      <c r="B22" s="17" t="s">
        <v>21</v>
      </c>
      <c r="C22" s="18">
        <v>-301.827</v>
      </c>
      <c r="D22" s="18">
        <v>-12663.84</v>
      </c>
      <c r="E22" s="19">
        <v>0.38150462962963</v>
      </c>
      <c r="F22" s="18">
        <v>0</v>
      </c>
      <c r="G22" s="18">
        <v>0</v>
      </c>
      <c r="H22" s="20">
        <f t="shared" si="2"/>
        <v>0</v>
      </c>
      <c r="I22" s="20">
        <f t="shared" si="3"/>
        <v>0</v>
      </c>
      <c r="J22" s="20">
        <f t="shared" si="5"/>
        <v>0</v>
      </c>
      <c r="K22" s="20">
        <f t="shared" si="0"/>
        <v>-301.827</v>
      </c>
      <c r="L22" s="20">
        <f t="shared" si="4"/>
        <v>41.957286568451664</v>
      </c>
      <c r="M22" s="20">
        <f t="shared" si="6"/>
        <v>-12663.841933096061</v>
      </c>
      <c r="N22" s="20">
        <f t="shared" si="7"/>
        <v>25939.219999999998</v>
      </c>
      <c r="O22" s="20">
        <f t="shared" si="8"/>
        <v>1088339.2869021127</v>
      </c>
      <c r="P22" s="20">
        <f t="shared" si="1"/>
        <v>41.957286568451664</v>
      </c>
    </row>
    <row r="23" spans="1:16" x14ac:dyDescent="0.2">
      <c r="A23" s="16">
        <v>43575</v>
      </c>
      <c r="B23" s="17" t="s">
        <v>21</v>
      </c>
      <c r="C23" s="18">
        <v>-147</v>
      </c>
      <c r="D23" s="18">
        <v>-6167.72</v>
      </c>
      <c r="E23" s="19">
        <v>0.39581018518519001</v>
      </c>
      <c r="F23" s="18">
        <v>0</v>
      </c>
      <c r="G23" s="18">
        <v>0</v>
      </c>
      <c r="H23" s="20">
        <f t="shared" si="2"/>
        <v>0</v>
      </c>
      <c r="I23" s="20">
        <f t="shared" si="3"/>
        <v>0</v>
      </c>
      <c r="J23" s="20">
        <f t="shared" si="5"/>
        <v>0</v>
      </c>
      <c r="K23" s="20">
        <f t="shared" si="0"/>
        <v>-147</v>
      </c>
      <c r="L23" s="20">
        <f t="shared" si="4"/>
        <v>41.957286568451664</v>
      </c>
      <c r="M23" s="20">
        <f t="shared" si="6"/>
        <v>-6167.7211255623943</v>
      </c>
      <c r="N23" s="20">
        <f t="shared" si="7"/>
        <v>25792.219999999998</v>
      </c>
      <c r="O23" s="20">
        <f t="shared" si="8"/>
        <v>1082171.5657765502</v>
      </c>
      <c r="P23" s="20">
        <f t="shared" si="1"/>
        <v>41.957286568451664</v>
      </c>
    </row>
    <row r="24" spans="1:16" x14ac:dyDescent="0.2">
      <c r="A24" s="16">
        <v>43576</v>
      </c>
      <c r="B24" s="17" t="s">
        <v>21</v>
      </c>
      <c r="C24" s="18">
        <v>-474</v>
      </c>
      <c r="D24" s="18">
        <v>-19887.75</v>
      </c>
      <c r="E24" s="19">
        <v>0.39927083333333002</v>
      </c>
      <c r="F24" s="18">
        <v>0</v>
      </c>
      <c r="G24" s="18">
        <v>0</v>
      </c>
      <c r="H24" s="20">
        <f t="shared" si="2"/>
        <v>0</v>
      </c>
      <c r="I24" s="20">
        <f t="shared" si="3"/>
        <v>0</v>
      </c>
      <c r="J24" s="20">
        <f t="shared" si="5"/>
        <v>0</v>
      </c>
      <c r="K24" s="20">
        <f t="shared" si="0"/>
        <v>-474</v>
      </c>
      <c r="L24" s="20">
        <f t="shared" si="4"/>
        <v>41.957286568451664</v>
      </c>
      <c r="M24" s="20">
        <f t="shared" si="6"/>
        <v>-19887.753833446088</v>
      </c>
      <c r="N24" s="20">
        <f t="shared" si="7"/>
        <v>25318.219999999998</v>
      </c>
      <c r="O24" s="20">
        <f t="shared" si="8"/>
        <v>1062283.811943104</v>
      </c>
      <c r="P24" s="20">
        <f t="shared" si="1"/>
        <v>41.957286568451657</v>
      </c>
    </row>
    <row r="25" spans="1:16" x14ac:dyDescent="0.2">
      <c r="A25" s="16">
        <v>43577</v>
      </c>
      <c r="B25" s="17" t="s">
        <v>21</v>
      </c>
      <c r="C25" s="18">
        <v>-472.86200000000002</v>
      </c>
      <c r="D25" s="18">
        <v>-19840.009999999998</v>
      </c>
      <c r="E25" s="19">
        <v>0.64268518518519002</v>
      </c>
      <c r="F25" s="18">
        <v>0</v>
      </c>
      <c r="G25" s="18">
        <v>0</v>
      </c>
      <c r="H25" s="20">
        <f t="shared" si="2"/>
        <v>0</v>
      </c>
      <c r="I25" s="20">
        <f t="shared" si="3"/>
        <v>0</v>
      </c>
      <c r="J25" s="20">
        <f t="shared" si="5"/>
        <v>0</v>
      </c>
      <c r="K25" s="20">
        <f t="shared" si="0"/>
        <v>-472.86200000000002</v>
      </c>
      <c r="L25" s="20">
        <f t="shared" si="4"/>
        <v>41.957286568451657</v>
      </c>
      <c r="M25" s="20">
        <f t="shared" si="6"/>
        <v>-19840.006441331188</v>
      </c>
      <c r="N25" s="20">
        <f t="shared" si="7"/>
        <v>24845.357999999997</v>
      </c>
      <c r="O25" s="20">
        <f t="shared" si="8"/>
        <v>1042443.8055017728</v>
      </c>
      <c r="P25" s="20">
        <f t="shared" si="1"/>
        <v>41.957286568451657</v>
      </c>
    </row>
    <row r="26" spans="1:16" x14ac:dyDescent="0.2">
      <c r="A26" s="16">
        <v>43578</v>
      </c>
      <c r="B26" s="17" t="s">
        <v>21</v>
      </c>
      <c r="C26" s="18">
        <v>-481.52600000000001</v>
      </c>
      <c r="D26" s="18">
        <v>-20203.53</v>
      </c>
      <c r="E26" s="19">
        <v>0.40665509259258997</v>
      </c>
      <c r="F26" s="18">
        <v>0</v>
      </c>
      <c r="G26" s="18">
        <v>0</v>
      </c>
      <c r="H26" s="20">
        <f t="shared" si="2"/>
        <v>0</v>
      </c>
      <c r="I26" s="20">
        <f t="shared" si="3"/>
        <v>0</v>
      </c>
      <c r="J26" s="20">
        <f t="shared" si="5"/>
        <v>0</v>
      </c>
      <c r="K26" s="20">
        <f t="shared" si="0"/>
        <v>-481.52600000000001</v>
      </c>
      <c r="L26" s="20">
        <f t="shared" si="4"/>
        <v>41.957286568451657</v>
      </c>
      <c r="M26" s="20">
        <f t="shared" si="6"/>
        <v>-20203.524372160253</v>
      </c>
      <c r="N26" s="20">
        <f t="shared" si="7"/>
        <v>24363.831999999995</v>
      </c>
      <c r="O26" s="20">
        <f t="shared" si="8"/>
        <v>1022240.2811296126</v>
      </c>
      <c r="P26" s="20">
        <f t="shared" si="1"/>
        <v>41.957286568451664</v>
      </c>
    </row>
    <row r="27" spans="1:16" x14ac:dyDescent="0.2">
      <c r="A27" s="16">
        <v>43579</v>
      </c>
      <c r="B27" s="17" t="s">
        <v>21</v>
      </c>
      <c r="C27" s="18">
        <v>-304.62200000000001</v>
      </c>
      <c r="D27" s="18">
        <v>-12781.12</v>
      </c>
      <c r="E27" s="19">
        <v>0.37540509259258997</v>
      </c>
      <c r="F27" s="18">
        <v>0</v>
      </c>
      <c r="G27" s="18">
        <v>0</v>
      </c>
      <c r="H27" s="20">
        <f t="shared" si="2"/>
        <v>0</v>
      </c>
      <c r="I27" s="20">
        <f t="shared" si="3"/>
        <v>0</v>
      </c>
      <c r="J27" s="20">
        <f t="shared" si="5"/>
        <v>0</v>
      </c>
      <c r="K27" s="20">
        <f t="shared" si="0"/>
        <v>-304.62200000000001</v>
      </c>
      <c r="L27" s="20">
        <f t="shared" si="4"/>
        <v>41.957286568451664</v>
      </c>
      <c r="M27" s="20">
        <f t="shared" si="6"/>
        <v>-12781.112549054884</v>
      </c>
      <c r="N27" s="20">
        <f t="shared" si="7"/>
        <v>24059.209999999995</v>
      </c>
      <c r="O27" s="20">
        <f t="shared" si="8"/>
        <v>1009459.1685805577</v>
      </c>
      <c r="P27" s="20">
        <f t="shared" si="1"/>
        <v>41.957286568451657</v>
      </c>
    </row>
    <row r="28" spans="1:16" x14ac:dyDescent="0.2">
      <c r="A28" s="16">
        <v>43580</v>
      </c>
      <c r="B28" s="17" t="s">
        <v>21</v>
      </c>
      <c r="C28" s="18">
        <v>-289.62299999999999</v>
      </c>
      <c r="D28" s="18">
        <v>-12151.8</v>
      </c>
      <c r="E28" s="19">
        <v>0.37527777777777999</v>
      </c>
      <c r="F28" s="18">
        <v>0</v>
      </c>
      <c r="G28" s="18">
        <v>0</v>
      </c>
      <c r="H28" s="20">
        <f t="shared" si="2"/>
        <v>0</v>
      </c>
      <c r="I28" s="20">
        <f t="shared" si="3"/>
        <v>0</v>
      </c>
      <c r="J28" s="20">
        <f t="shared" si="5"/>
        <v>0</v>
      </c>
      <c r="K28" s="20">
        <f t="shared" si="0"/>
        <v>-289.62299999999999</v>
      </c>
      <c r="L28" s="20">
        <f t="shared" si="4"/>
        <v>41.957286568451657</v>
      </c>
      <c r="M28" s="20">
        <f t="shared" si="6"/>
        <v>-12151.795207814674</v>
      </c>
      <c r="N28" s="20">
        <f t="shared" si="7"/>
        <v>23769.586999999996</v>
      </c>
      <c r="O28" s="20">
        <f t="shared" si="8"/>
        <v>997307.37337274302</v>
      </c>
      <c r="P28" s="20">
        <f t="shared" si="1"/>
        <v>41.957286568451657</v>
      </c>
    </row>
    <row r="29" spans="1:16" x14ac:dyDescent="0.2">
      <c r="A29" s="16">
        <v>43581</v>
      </c>
      <c r="B29" s="17" t="s">
        <v>21</v>
      </c>
      <c r="C29" s="18">
        <v>-56.731999999999999</v>
      </c>
      <c r="D29" s="18">
        <v>-2380.3200000000002</v>
      </c>
      <c r="E29" s="19">
        <v>0.35953703703703999</v>
      </c>
      <c r="F29" s="18">
        <v>0</v>
      </c>
      <c r="G29" s="18">
        <v>0</v>
      </c>
      <c r="H29" s="20">
        <f t="shared" si="2"/>
        <v>0</v>
      </c>
      <c r="I29" s="20">
        <f t="shared" si="3"/>
        <v>0</v>
      </c>
      <c r="J29" s="20">
        <f t="shared" si="5"/>
        <v>0</v>
      </c>
      <c r="K29" s="20">
        <f t="shared" si="0"/>
        <v>-56.731999999999999</v>
      </c>
      <c r="L29" s="20">
        <f t="shared" si="4"/>
        <v>41.957286568451657</v>
      </c>
      <c r="M29" s="20">
        <f t="shared" si="6"/>
        <v>-2380.3207816013992</v>
      </c>
      <c r="N29" s="20">
        <f t="shared" si="7"/>
        <v>23712.854999999996</v>
      </c>
      <c r="O29" s="20">
        <f t="shared" si="8"/>
        <v>994927.05259114166</v>
      </c>
      <c r="P29" s="20">
        <f t="shared" si="1"/>
        <v>41.957286568451664</v>
      </c>
    </row>
    <row r="30" spans="1:16" x14ac:dyDescent="0.2">
      <c r="A30" s="16">
        <v>43582</v>
      </c>
      <c r="B30" s="17" t="s">
        <v>21</v>
      </c>
      <c r="C30" s="18">
        <v>-284.89600000000002</v>
      </c>
      <c r="D30" s="18">
        <v>-11953.47</v>
      </c>
      <c r="E30" s="19">
        <v>0.3862037037037</v>
      </c>
      <c r="F30" s="18">
        <v>0</v>
      </c>
      <c r="G30" s="18">
        <v>0</v>
      </c>
      <c r="H30" s="20">
        <f t="shared" si="2"/>
        <v>0</v>
      </c>
      <c r="I30" s="20">
        <f t="shared" si="3"/>
        <v>0</v>
      </c>
      <c r="J30" s="20">
        <f t="shared" si="5"/>
        <v>0</v>
      </c>
      <c r="K30" s="20">
        <f t="shared" si="0"/>
        <v>-284.89600000000002</v>
      </c>
      <c r="L30" s="20">
        <f t="shared" si="4"/>
        <v>41.957286568451664</v>
      </c>
      <c r="M30" s="20">
        <f t="shared" si="6"/>
        <v>-11953.463114205606</v>
      </c>
      <c r="N30" s="20">
        <f t="shared" si="7"/>
        <v>23427.958999999995</v>
      </c>
      <c r="O30" s="20">
        <f t="shared" si="8"/>
        <v>982973.58947693603</v>
      </c>
      <c r="P30" s="20">
        <f t="shared" si="1"/>
        <v>41.957286568451664</v>
      </c>
    </row>
    <row r="31" spans="1:16" x14ac:dyDescent="0.2">
      <c r="A31" s="16">
        <v>43583</v>
      </c>
      <c r="B31" s="17" t="s">
        <v>21</v>
      </c>
      <c r="C31" s="18">
        <v>-338.15800000000002</v>
      </c>
      <c r="D31" s="18">
        <v>-14188.19</v>
      </c>
      <c r="E31" s="19">
        <v>0.36833333333333002</v>
      </c>
      <c r="F31" s="18">
        <v>0</v>
      </c>
      <c r="G31" s="18">
        <v>0</v>
      </c>
      <c r="H31" s="20">
        <f t="shared" si="2"/>
        <v>0</v>
      </c>
      <c r="I31" s="20">
        <f t="shared" si="3"/>
        <v>0</v>
      </c>
      <c r="J31" s="20">
        <f t="shared" si="5"/>
        <v>0</v>
      </c>
      <c r="K31" s="20">
        <f t="shared" si="0"/>
        <v>-338.15800000000002</v>
      </c>
      <c r="L31" s="20">
        <f t="shared" si="4"/>
        <v>41.957286568451664</v>
      </c>
      <c r="M31" s="20">
        <f t="shared" si="6"/>
        <v>-14188.192111414479</v>
      </c>
      <c r="N31" s="20">
        <f t="shared" si="7"/>
        <v>23089.800999999996</v>
      </c>
      <c r="O31" s="20">
        <f t="shared" si="8"/>
        <v>968785.39736552152</v>
      </c>
      <c r="P31" s="20">
        <f t="shared" si="1"/>
        <v>41.957286568451657</v>
      </c>
    </row>
    <row r="32" spans="1:16" x14ac:dyDescent="0.2">
      <c r="A32" s="16">
        <v>43584</v>
      </c>
      <c r="B32" s="17" t="s">
        <v>21</v>
      </c>
      <c r="C32" s="18">
        <v>-240</v>
      </c>
      <c r="D32" s="18">
        <v>-10069.75</v>
      </c>
      <c r="E32" s="19">
        <v>0.41189814814815001</v>
      </c>
      <c r="F32" s="18">
        <v>0</v>
      </c>
      <c r="G32" s="18">
        <v>0</v>
      </c>
      <c r="H32" s="20">
        <f t="shared" si="2"/>
        <v>0</v>
      </c>
      <c r="I32" s="20">
        <f t="shared" si="3"/>
        <v>0</v>
      </c>
      <c r="J32" s="20">
        <f t="shared" si="5"/>
        <v>0</v>
      </c>
      <c r="K32" s="20">
        <f t="shared" si="0"/>
        <v>-240</v>
      </c>
      <c r="L32" s="20">
        <f t="shared" si="4"/>
        <v>41.957286568451657</v>
      </c>
      <c r="M32" s="20">
        <f t="shared" si="6"/>
        <v>-10069.748776428398</v>
      </c>
      <c r="N32" s="20">
        <f t="shared" si="7"/>
        <v>22849.800999999996</v>
      </c>
      <c r="O32" s="20">
        <f t="shared" si="8"/>
        <v>958715.64858909312</v>
      </c>
      <c r="P32" s="20">
        <f t="shared" si="1"/>
        <v>41.957286568451657</v>
      </c>
    </row>
    <row r="33" spans="1:16" x14ac:dyDescent="0.2">
      <c r="A33" s="16">
        <v>43585</v>
      </c>
      <c r="B33" s="17" t="s">
        <v>21</v>
      </c>
      <c r="C33" s="18">
        <v>-450.26100000000002</v>
      </c>
      <c r="D33" s="18">
        <v>-18891.73</v>
      </c>
      <c r="E33" s="19">
        <v>0.39574074074074</v>
      </c>
      <c r="F33" s="18">
        <v>0</v>
      </c>
      <c r="G33" s="18">
        <v>0</v>
      </c>
      <c r="H33" s="20">
        <f t="shared" si="2"/>
        <v>0</v>
      </c>
      <c r="I33" s="20">
        <f t="shared" si="3"/>
        <v>0</v>
      </c>
      <c r="J33" s="20">
        <f t="shared" si="5"/>
        <v>0</v>
      </c>
      <c r="K33" s="20">
        <f t="shared" si="0"/>
        <v>-450.26100000000002</v>
      </c>
      <c r="L33" s="20">
        <f t="shared" si="4"/>
        <v>41.957286568451657</v>
      </c>
      <c r="M33" s="20">
        <f t="shared" si="6"/>
        <v>-18891.729807597614</v>
      </c>
      <c r="N33" s="20">
        <f t="shared" si="7"/>
        <v>22399.539999999997</v>
      </c>
      <c r="O33" s="20">
        <f t="shared" si="8"/>
        <v>939823.91878149554</v>
      </c>
      <c r="P33" s="20">
        <f t="shared" si="1"/>
        <v>41.957286568451657</v>
      </c>
    </row>
    <row r="34" spans="1:16" x14ac:dyDescent="0.2">
      <c r="A34" s="21">
        <v>43555</v>
      </c>
      <c r="B34" s="17" t="s">
        <v>22</v>
      </c>
      <c r="F34" s="22">
        <v>147184.62</v>
      </c>
      <c r="G34" s="22">
        <v>6156816.5</v>
      </c>
      <c r="H34" s="22">
        <v>0</v>
      </c>
      <c r="I34" s="22">
        <v>0</v>
      </c>
      <c r="J34" s="22">
        <v>0</v>
      </c>
      <c r="K34" s="22">
        <f t="shared" si="0"/>
        <v>0</v>
      </c>
      <c r="L34" s="20">
        <f t="shared" si="4"/>
        <v>0</v>
      </c>
      <c r="M34" s="22">
        <f>K34*L34</f>
        <v>0</v>
      </c>
      <c r="N34" s="22">
        <f t="shared" si="7"/>
        <v>147184.62</v>
      </c>
      <c r="O34" s="20">
        <f t="shared" si="8"/>
        <v>6156816.5</v>
      </c>
      <c r="P34" s="22">
        <f t="shared" si="1"/>
        <v>41.830569661422508</v>
      </c>
    </row>
    <row r="35" spans="1:16" x14ac:dyDescent="0.2">
      <c r="A35" s="21">
        <v>43557</v>
      </c>
      <c r="B35" s="23" t="s">
        <v>22</v>
      </c>
      <c r="C35" s="22">
        <v>-256.274</v>
      </c>
      <c r="D35" s="22">
        <v>-10720.09</v>
      </c>
      <c r="E35" s="19">
        <v>0.40120370370370001</v>
      </c>
      <c r="F35" s="22">
        <v>0</v>
      </c>
      <c r="G35" s="22">
        <v>0</v>
      </c>
      <c r="H35" s="22">
        <f t="shared" ref="H35:H64" si="9">IF(C35&lt;=0,0,C35)</f>
        <v>0</v>
      </c>
      <c r="I35" s="22">
        <f t="shared" ref="I35:I64" si="10">IF(H35=0,0,D35)</f>
        <v>0</v>
      </c>
      <c r="J35" s="22">
        <f>IFERROR(I35/H35,0)</f>
        <v>0</v>
      </c>
      <c r="K35" s="22">
        <f t="shared" si="0"/>
        <v>-256.274</v>
      </c>
      <c r="L35" s="20">
        <f t="shared" si="4"/>
        <v>41.830569661422508</v>
      </c>
      <c r="M35" s="22">
        <f>K35*L35</f>
        <v>-10720.087409411391</v>
      </c>
      <c r="N35" s="22">
        <f t="shared" si="7"/>
        <v>146928.34599999999</v>
      </c>
      <c r="O35" s="20">
        <f t="shared" si="8"/>
        <v>6146096.4125905884</v>
      </c>
      <c r="P35" s="22">
        <f t="shared" si="1"/>
        <v>41.830569661422508</v>
      </c>
    </row>
    <row r="36" spans="1:16" x14ac:dyDescent="0.2">
      <c r="A36" s="21">
        <v>43558</v>
      </c>
      <c r="B36" s="23" t="s">
        <v>22</v>
      </c>
      <c r="C36" s="22">
        <v>-418</v>
      </c>
      <c r="D36" s="22">
        <v>-17485.18</v>
      </c>
      <c r="E36" s="19">
        <v>0.33361111111111003</v>
      </c>
      <c r="F36" s="22">
        <v>0</v>
      </c>
      <c r="G36" s="22">
        <v>0</v>
      </c>
      <c r="H36" s="22">
        <f t="shared" si="9"/>
        <v>0</v>
      </c>
      <c r="I36" s="22">
        <f t="shared" si="10"/>
        <v>0</v>
      </c>
      <c r="J36" s="22">
        <f t="shared" ref="J36:J64" si="11">IFERROR(I36/H36,0)</f>
        <v>0</v>
      </c>
      <c r="K36" s="22">
        <f t="shared" si="0"/>
        <v>-418</v>
      </c>
      <c r="L36" s="20">
        <f t="shared" si="4"/>
        <v>41.830569661422508</v>
      </c>
      <c r="M36" s="22">
        <f t="shared" ref="M36:M64" si="12">K36*L36</f>
        <v>-17485.178118474607</v>
      </c>
      <c r="N36" s="22">
        <f t="shared" si="7"/>
        <v>146510.34599999999</v>
      </c>
      <c r="O36" s="20">
        <f t="shared" si="8"/>
        <v>6128611.2344721137</v>
      </c>
      <c r="P36" s="22">
        <f t="shared" si="1"/>
        <v>41.830569661422508</v>
      </c>
    </row>
    <row r="37" spans="1:16" x14ac:dyDescent="0.2">
      <c r="A37" s="21">
        <v>43559</v>
      </c>
      <c r="B37" s="23" t="s">
        <v>22</v>
      </c>
      <c r="C37" s="22">
        <v>-592.75400000000002</v>
      </c>
      <c r="D37" s="22">
        <v>-24795.24</v>
      </c>
      <c r="E37" s="19">
        <v>0.36023148148147999</v>
      </c>
      <c r="F37" s="22">
        <v>0</v>
      </c>
      <c r="G37" s="22">
        <v>0</v>
      </c>
      <c r="H37" s="22">
        <f t="shared" si="9"/>
        <v>0</v>
      </c>
      <c r="I37" s="22">
        <f t="shared" si="10"/>
        <v>0</v>
      </c>
      <c r="J37" s="22">
        <f t="shared" si="11"/>
        <v>0</v>
      </c>
      <c r="K37" s="22">
        <f t="shared" si="0"/>
        <v>-592.75400000000002</v>
      </c>
      <c r="L37" s="20">
        <f t="shared" si="4"/>
        <v>41.830569661422508</v>
      </c>
      <c r="M37" s="22">
        <f t="shared" si="12"/>
        <v>-24795.237489086838</v>
      </c>
      <c r="N37" s="22">
        <f t="shared" si="7"/>
        <v>145917.592</v>
      </c>
      <c r="O37" s="20">
        <f t="shared" si="8"/>
        <v>6103815.9969830271</v>
      </c>
      <c r="P37" s="22">
        <f t="shared" si="1"/>
        <v>41.830569661422501</v>
      </c>
    </row>
    <row r="38" spans="1:16" x14ac:dyDescent="0.2">
      <c r="A38" s="21">
        <v>43560</v>
      </c>
      <c r="B38" s="23" t="s">
        <v>22</v>
      </c>
      <c r="C38" s="22">
        <v>-439.32499999999999</v>
      </c>
      <c r="D38" s="22">
        <v>-18377.21</v>
      </c>
      <c r="E38" s="19">
        <v>0.36813657407407002</v>
      </c>
      <c r="F38" s="22">
        <v>0</v>
      </c>
      <c r="G38" s="22">
        <v>0</v>
      </c>
      <c r="H38" s="22">
        <f t="shared" si="9"/>
        <v>0</v>
      </c>
      <c r="I38" s="22">
        <f t="shared" si="10"/>
        <v>0</v>
      </c>
      <c r="J38" s="22">
        <f t="shared" si="11"/>
        <v>0</v>
      </c>
      <c r="K38" s="22">
        <f t="shared" si="0"/>
        <v>-439.32499999999999</v>
      </c>
      <c r="L38" s="20">
        <f t="shared" si="4"/>
        <v>41.830569661422501</v>
      </c>
      <c r="M38" s="22">
        <f t="shared" si="12"/>
        <v>-18377.21501650444</v>
      </c>
      <c r="N38" s="22">
        <f t="shared" si="7"/>
        <v>145478.26699999999</v>
      </c>
      <c r="O38" s="20">
        <f t="shared" si="8"/>
        <v>6085438.7819665223</v>
      </c>
      <c r="P38" s="22">
        <f t="shared" si="1"/>
        <v>41.830569661422501</v>
      </c>
    </row>
    <row r="39" spans="1:16" x14ac:dyDescent="0.2">
      <c r="A39" s="21">
        <v>43560</v>
      </c>
      <c r="B39" s="23" t="s">
        <v>22</v>
      </c>
      <c r="C39" s="22">
        <v>-406.27100000000002</v>
      </c>
      <c r="D39" s="22">
        <v>-16994.55</v>
      </c>
      <c r="E39" s="19">
        <v>0.43618055555556001</v>
      </c>
      <c r="F39" s="22">
        <v>0</v>
      </c>
      <c r="G39" s="22">
        <v>0</v>
      </c>
      <c r="H39" s="22">
        <f t="shared" si="9"/>
        <v>0</v>
      </c>
      <c r="I39" s="22">
        <f t="shared" si="10"/>
        <v>0</v>
      </c>
      <c r="J39" s="22">
        <f t="shared" si="11"/>
        <v>0</v>
      </c>
      <c r="K39" s="22">
        <f t="shared" si="0"/>
        <v>-406.27100000000002</v>
      </c>
      <c r="L39" s="20">
        <f t="shared" si="4"/>
        <v>41.830569661422501</v>
      </c>
      <c r="M39" s="22">
        <f t="shared" si="12"/>
        <v>-16994.54736691578</v>
      </c>
      <c r="N39" s="22">
        <f t="shared" si="7"/>
        <v>145071.99599999998</v>
      </c>
      <c r="O39" s="20">
        <f t="shared" si="8"/>
        <v>6068444.2345996061</v>
      </c>
      <c r="P39" s="22">
        <f t="shared" si="1"/>
        <v>41.830569661422501</v>
      </c>
    </row>
    <row r="40" spans="1:16" x14ac:dyDescent="0.2">
      <c r="A40" s="21">
        <v>43561</v>
      </c>
      <c r="B40" s="23" t="s">
        <v>22</v>
      </c>
      <c r="C40" s="22">
        <v>-265.49599999999998</v>
      </c>
      <c r="D40" s="22">
        <v>-11105.85</v>
      </c>
      <c r="E40" s="19">
        <v>0.36967592592593002</v>
      </c>
      <c r="F40" s="22">
        <v>0</v>
      </c>
      <c r="G40" s="22">
        <v>0</v>
      </c>
      <c r="H40" s="22">
        <f t="shared" si="9"/>
        <v>0</v>
      </c>
      <c r="I40" s="22">
        <f t="shared" si="10"/>
        <v>0</v>
      </c>
      <c r="J40" s="22">
        <f t="shared" si="11"/>
        <v>0</v>
      </c>
      <c r="K40" s="22">
        <f t="shared" si="0"/>
        <v>-265.49599999999998</v>
      </c>
      <c r="L40" s="20">
        <f t="shared" si="4"/>
        <v>41.830569661422501</v>
      </c>
      <c r="M40" s="22">
        <f t="shared" si="12"/>
        <v>-11105.848922829027</v>
      </c>
      <c r="N40" s="22">
        <f t="shared" si="7"/>
        <v>144806.49999999997</v>
      </c>
      <c r="O40" s="20">
        <f t="shared" si="8"/>
        <v>6057338.385676777</v>
      </c>
      <c r="P40" s="22">
        <f t="shared" si="1"/>
        <v>41.830569661422508</v>
      </c>
    </row>
    <row r="41" spans="1:16" x14ac:dyDescent="0.2">
      <c r="A41" s="21">
        <v>43562</v>
      </c>
      <c r="B41" s="23" t="s">
        <v>22</v>
      </c>
      <c r="C41" s="22">
        <v>-700</v>
      </c>
      <c r="D41" s="22">
        <v>-29281.4</v>
      </c>
      <c r="E41" s="19">
        <v>0.53186342592592994</v>
      </c>
      <c r="F41" s="22">
        <v>0</v>
      </c>
      <c r="G41" s="22">
        <v>0</v>
      </c>
      <c r="H41" s="22">
        <f t="shared" si="9"/>
        <v>0</v>
      </c>
      <c r="I41" s="22">
        <f t="shared" si="10"/>
        <v>0</v>
      </c>
      <c r="J41" s="22">
        <f t="shared" si="11"/>
        <v>0</v>
      </c>
      <c r="K41" s="22">
        <f t="shared" si="0"/>
        <v>-700</v>
      </c>
      <c r="L41" s="20">
        <f t="shared" si="4"/>
        <v>41.830569661422508</v>
      </c>
      <c r="M41" s="22">
        <f t="shared" si="12"/>
        <v>-29281.398762995756</v>
      </c>
      <c r="N41" s="22">
        <f t="shared" si="7"/>
        <v>144106.49999999997</v>
      </c>
      <c r="O41" s="20">
        <f t="shared" si="8"/>
        <v>6028056.9869137816</v>
      </c>
      <c r="P41" s="22">
        <f t="shared" si="1"/>
        <v>41.830569661422508</v>
      </c>
    </row>
    <row r="42" spans="1:16" x14ac:dyDescent="0.2">
      <c r="A42" s="21">
        <v>43564</v>
      </c>
      <c r="B42" s="23" t="s">
        <v>22</v>
      </c>
      <c r="C42" s="22">
        <v>-472.86200000000002</v>
      </c>
      <c r="D42" s="22">
        <v>-19780.09</v>
      </c>
      <c r="E42" s="19">
        <v>0.38657407407407002</v>
      </c>
      <c r="F42" s="22">
        <v>0</v>
      </c>
      <c r="G42" s="22">
        <v>0</v>
      </c>
      <c r="H42" s="22">
        <f t="shared" si="9"/>
        <v>0</v>
      </c>
      <c r="I42" s="22">
        <f t="shared" si="10"/>
        <v>0</v>
      </c>
      <c r="J42" s="22">
        <f t="shared" si="11"/>
        <v>0</v>
      </c>
      <c r="K42" s="22">
        <f t="shared" si="0"/>
        <v>-472.86200000000002</v>
      </c>
      <c r="L42" s="20">
        <f t="shared" si="4"/>
        <v>41.830569661422508</v>
      </c>
      <c r="M42" s="22">
        <f t="shared" si="12"/>
        <v>-19780.086831239572</v>
      </c>
      <c r="N42" s="22">
        <f t="shared" si="7"/>
        <v>143633.63799999998</v>
      </c>
      <c r="O42" s="20">
        <f t="shared" si="8"/>
        <v>6008276.9000825416</v>
      </c>
      <c r="P42" s="22">
        <f t="shared" si="1"/>
        <v>41.830569661422501</v>
      </c>
    </row>
    <row r="43" spans="1:16" x14ac:dyDescent="0.2">
      <c r="A43" s="21">
        <v>43564</v>
      </c>
      <c r="B43" s="23" t="s">
        <v>22</v>
      </c>
      <c r="C43" s="22">
        <v>-2000</v>
      </c>
      <c r="D43" s="22">
        <v>-83661.14</v>
      </c>
      <c r="E43" s="19">
        <v>0.70418981481481002</v>
      </c>
      <c r="F43" s="22">
        <v>0</v>
      </c>
      <c r="G43" s="22">
        <v>0</v>
      </c>
      <c r="H43" s="22">
        <f t="shared" si="9"/>
        <v>0</v>
      </c>
      <c r="I43" s="22">
        <f t="shared" si="10"/>
        <v>0</v>
      </c>
      <c r="J43" s="22">
        <f t="shared" si="11"/>
        <v>0</v>
      </c>
      <c r="K43" s="22">
        <f t="shared" si="0"/>
        <v>-2000</v>
      </c>
      <c r="L43" s="20">
        <f t="shared" si="4"/>
        <v>41.830569661422501</v>
      </c>
      <c r="M43" s="22">
        <f t="shared" si="12"/>
        <v>-83661.139322845003</v>
      </c>
      <c r="N43" s="22">
        <f t="shared" si="7"/>
        <v>141633.63799999998</v>
      </c>
      <c r="O43" s="20">
        <f t="shared" si="8"/>
        <v>5924615.7607596964</v>
      </c>
      <c r="P43" s="22">
        <f t="shared" si="1"/>
        <v>41.830569661422501</v>
      </c>
    </row>
    <row r="44" spans="1:16" x14ac:dyDescent="0.2">
      <c r="A44" s="21">
        <v>43565</v>
      </c>
      <c r="B44" s="23" t="s">
        <v>22</v>
      </c>
      <c r="C44" s="22">
        <v>-800</v>
      </c>
      <c r="D44" s="22">
        <v>-33464.449999999997</v>
      </c>
      <c r="E44" s="19">
        <v>0.35666666666667002</v>
      </c>
      <c r="F44" s="22">
        <v>0</v>
      </c>
      <c r="G44" s="22">
        <v>0</v>
      </c>
      <c r="H44" s="22">
        <f t="shared" si="9"/>
        <v>0</v>
      </c>
      <c r="I44" s="22">
        <f t="shared" si="10"/>
        <v>0</v>
      </c>
      <c r="J44" s="22">
        <f t="shared" si="11"/>
        <v>0</v>
      </c>
      <c r="K44" s="22">
        <f t="shared" si="0"/>
        <v>-800</v>
      </c>
      <c r="L44" s="20">
        <f t="shared" si="4"/>
        <v>41.830569661422501</v>
      </c>
      <c r="M44" s="22">
        <f t="shared" si="12"/>
        <v>-33464.455729138004</v>
      </c>
      <c r="N44" s="22">
        <f t="shared" si="7"/>
        <v>140833.63799999998</v>
      </c>
      <c r="O44" s="20">
        <f t="shared" si="8"/>
        <v>5891151.3050305583</v>
      </c>
      <c r="P44" s="22">
        <f t="shared" si="1"/>
        <v>41.830569661422501</v>
      </c>
    </row>
    <row r="45" spans="1:16" x14ac:dyDescent="0.2">
      <c r="A45" s="21">
        <v>43567</v>
      </c>
      <c r="B45" s="23" t="s">
        <v>22</v>
      </c>
      <c r="C45" s="22">
        <v>-671</v>
      </c>
      <c r="D45" s="22">
        <v>-28068.31</v>
      </c>
      <c r="E45" s="19">
        <v>0.38408564814814999</v>
      </c>
      <c r="F45" s="22">
        <v>0</v>
      </c>
      <c r="G45" s="22">
        <v>0</v>
      </c>
      <c r="H45" s="22">
        <f t="shared" si="9"/>
        <v>0</v>
      </c>
      <c r="I45" s="22">
        <f t="shared" si="10"/>
        <v>0</v>
      </c>
      <c r="J45" s="22">
        <f t="shared" si="11"/>
        <v>0</v>
      </c>
      <c r="K45" s="22">
        <f t="shared" si="0"/>
        <v>-671</v>
      </c>
      <c r="L45" s="20">
        <f t="shared" si="4"/>
        <v>41.830569661422501</v>
      </c>
      <c r="M45" s="22">
        <f t="shared" si="12"/>
        <v>-28068.3122428145</v>
      </c>
      <c r="N45" s="22">
        <f t="shared" si="7"/>
        <v>140162.63799999998</v>
      </c>
      <c r="O45" s="20">
        <f t="shared" si="8"/>
        <v>5863082.9927877439</v>
      </c>
      <c r="P45" s="22">
        <f t="shared" si="1"/>
        <v>41.830569661422501</v>
      </c>
    </row>
    <row r="46" spans="1:16" x14ac:dyDescent="0.2">
      <c r="A46" s="21">
        <v>43568</v>
      </c>
      <c r="B46" s="23" t="s">
        <v>22</v>
      </c>
      <c r="C46" s="22">
        <v>-392.375</v>
      </c>
      <c r="D46" s="22">
        <v>-16413.27</v>
      </c>
      <c r="E46" s="19">
        <v>0.39001157407407</v>
      </c>
      <c r="F46" s="22">
        <v>0</v>
      </c>
      <c r="G46" s="22">
        <v>0</v>
      </c>
      <c r="H46" s="22">
        <f t="shared" si="9"/>
        <v>0</v>
      </c>
      <c r="I46" s="22">
        <f t="shared" si="10"/>
        <v>0</v>
      </c>
      <c r="J46" s="22">
        <f t="shared" si="11"/>
        <v>0</v>
      </c>
      <c r="K46" s="22">
        <f t="shared" si="0"/>
        <v>-392.375</v>
      </c>
      <c r="L46" s="20">
        <f t="shared" si="4"/>
        <v>41.830569661422501</v>
      </c>
      <c r="M46" s="22">
        <f t="shared" si="12"/>
        <v>-16413.269770900653</v>
      </c>
      <c r="N46" s="22">
        <f t="shared" si="7"/>
        <v>139770.26299999998</v>
      </c>
      <c r="O46" s="20">
        <f t="shared" si="8"/>
        <v>5846669.7230168432</v>
      </c>
      <c r="P46" s="22">
        <f t="shared" si="1"/>
        <v>41.830569661422501</v>
      </c>
    </row>
    <row r="47" spans="1:16" x14ac:dyDescent="0.2">
      <c r="A47" s="21">
        <v>43569</v>
      </c>
      <c r="B47" s="23" t="s">
        <v>22</v>
      </c>
      <c r="C47" s="22">
        <v>-232.89099999999999</v>
      </c>
      <c r="D47" s="22">
        <v>-9741.9599999999991</v>
      </c>
      <c r="E47" s="19">
        <v>0.36991898148148</v>
      </c>
      <c r="F47" s="22">
        <v>0</v>
      </c>
      <c r="G47" s="22">
        <v>0</v>
      </c>
      <c r="H47" s="22">
        <f t="shared" si="9"/>
        <v>0</v>
      </c>
      <c r="I47" s="22">
        <f t="shared" si="10"/>
        <v>0</v>
      </c>
      <c r="J47" s="22">
        <f t="shared" si="11"/>
        <v>0</v>
      </c>
      <c r="K47" s="22">
        <f t="shared" si="0"/>
        <v>-232.89099999999999</v>
      </c>
      <c r="L47" s="20">
        <f t="shared" si="4"/>
        <v>41.830569661422501</v>
      </c>
      <c r="M47" s="22">
        <f t="shared" si="12"/>
        <v>-9741.963199018348</v>
      </c>
      <c r="N47" s="22">
        <f t="shared" si="7"/>
        <v>139537.37199999997</v>
      </c>
      <c r="O47" s="20">
        <f t="shared" si="8"/>
        <v>5836927.7598178247</v>
      </c>
      <c r="P47" s="22">
        <f t="shared" si="1"/>
        <v>41.830569661422501</v>
      </c>
    </row>
    <row r="48" spans="1:16" x14ac:dyDescent="0.2">
      <c r="A48" s="21">
        <v>43569</v>
      </c>
      <c r="B48" s="23" t="s">
        <v>22</v>
      </c>
      <c r="C48" s="22">
        <v>20978</v>
      </c>
      <c r="D48" s="22">
        <v>881076</v>
      </c>
      <c r="E48" s="19">
        <v>0.45417824074073998</v>
      </c>
      <c r="F48" s="22">
        <v>0</v>
      </c>
      <c r="G48" s="22">
        <v>0</v>
      </c>
      <c r="H48" s="22">
        <f t="shared" si="9"/>
        <v>20978</v>
      </c>
      <c r="I48" s="22">
        <f t="shared" si="10"/>
        <v>881076</v>
      </c>
      <c r="J48" s="22">
        <f t="shared" si="11"/>
        <v>42</v>
      </c>
      <c r="K48" s="22">
        <f t="shared" si="0"/>
        <v>0</v>
      </c>
      <c r="L48" s="20">
        <f t="shared" si="4"/>
        <v>41.830569661422501</v>
      </c>
      <c r="M48" s="22">
        <f t="shared" si="12"/>
        <v>0</v>
      </c>
      <c r="N48" s="22">
        <f t="shared" si="7"/>
        <v>160515.37199999997</v>
      </c>
      <c r="O48" s="20">
        <f t="shared" si="8"/>
        <v>6718003.7598178247</v>
      </c>
      <c r="P48" s="22">
        <f t="shared" si="1"/>
        <v>41.852712772069118</v>
      </c>
    </row>
    <row r="49" spans="1:16" x14ac:dyDescent="0.2">
      <c r="A49" s="21">
        <v>43570</v>
      </c>
      <c r="B49" s="23" t="s">
        <v>22</v>
      </c>
      <c r="C49" s="22">
        <v>-515.90099999999995</v>
      </c>
      <c r="D49" s="22">
        <v>-21645.81</v>
      </c>
      <c r="E49" s="19">
        <v>0.37418981481481001</v>
      </c>
      <c r="F49" s="22">
        <v>0</v>
      </c>
      <c r="G49" s="22">
        <v>0</v>
      </c>
      <c r="H49" s="22">
        <f t="shared" si="9"/>
        <v>0</v>
      </c>
      <c r="I49" s="22">
        <f t="shared" si="10"/>
        <v>0</v>
      </c>
      <c r="J49" s="22">
        <f t="shared" si="11"/>
        <v>0</v>
      </c>
      <c r="K49" s="22">
        <f t="shared" si="0"/>
        <v>-515.90099999999995</v>
      </c>
      <c r="L49" s="20">
        <f t="shared" si="4"/>
        <v>41.852712772069118</v>
      </c>
      <c r="M49" s="22">
        <f t="shared" si="12"/>
        <v>-21591.856371823229</v>
      </c>
      <c r="N49" s="22">
        <f t="shared" si="7"/>
        <v>159999.47099999996</v>
      </c>
      <c r="O49" s="20">
        <f t="shared" si="8"/>
        <v>6696411.9034460019</v>
      </c>
      <c r="P49" s="22">
        <f t="shared" si="1"/>
        <v>41.852712772069125</v>
      </c>
    </row>
    <row r="50" spans="1:16" x14ac:dyDescent="0.2">
      <c r="A50" s="21">
        <v>43571</v>
      </c>
      <c r="B50" s="23" t="s">
        <v>22</v>
      </c>
      <c r="C50" s="22">
        <v>-273.32100000000003</v>
      </c>
      <c r="D50" s="22">
        <v>-11467.81</v>
      </c>
      <c r="E50" s="19">
        <v>0.38152777777778002</v>
      </c>
      <c r="F50" s="22">
        <v>0</v>
      </c>
      <c r="G50" s="22">
        <v>0</v>
      </c>
      <c r="H50" s="22">
        <f t="shared" si="9"/>
        <v>0</v>
      </c>
      <c r="I50" s="22">
        <f t="shared" si="10"/>
        <v>0</v>
      </c>
      <c r="J50" s="22">
        <f t="shared" si="11"/>
        <v>0</v>
      </c>
      <c r="K50" s="22">
        <f t="shared" si="0"/>
        <v>-273.32100000000003</v>
      </c>
      <c r="L50" s="20">
        <f t="shared" si="4"/>
        <v>41.852712772069125</v>
      </c>
      <c r="M50" s="22">
        <f t="shared" si="12"/>
        <v>-11439.225307574707</v>
      </c>
      <c r="N50" s="22">
        <f t="shared" si="7"/>
        <v>159726.14999999997</v>
      </c>
      <c r="O50" s="20">
        <f t="shared" si="8"/>
        <v>6684972.6781384274</v>
      </c>
      <c r="P50" s="22">
        <f t="shared" si="1"/>
        <v>41.852712772069125</v>
      </c>
    </row>
    <row r="51" spans="1:16" x14ac:dyDescent="0.2">
      <c r="A51" s="21">
        <v>43572</v>
      </c>
      <c r="B51" s="23" t="s">
        <v>22</v>
      </c>
      <c r="C51" s="22">
        <v>-390.13900000000001</v>
      </c>
      <c r="D51" s="22">
        <v>-16369.17</v>
      </c>
      <c r="E51" s="19">
        <v>0.38657407407407002</v>
      </c>
      <c r="F51" s="22">
        <v>0</v>
      </c>
      <c r="G51" s="22">
        <v>0</v>
      </c>
      <c r="H51" s="22">
        <f t="shared" si="9"/>
        <v>0</v>
      </c>
      <c r="I51" s="22">
        <f t="shared" si="10"/>
        <v>0</v>
      </c>
      <c r="J51" s="22">
        <f t="shared" si="11"/>
        <v>0</v>
      </c>
      <c r="K51" s="22">
        <f t="shared" si="0"/>
        <v>-390.13900000000001</v>
      </c>
      <c r="L51" s="20">
        <f t="shared" si="4"/>
        <v>41.852712772069125</v>
      </c>
      <c r="M51" s="22">
        <f t="shared" si="12"/>
        <v>-16328.375508182276</v>
      </c>
      <c r="N51" s="22">
        <f t="shared" si="7"/>
        <v>159336.01099999997</v>
      </c>
      <c r="O51" s="20">
        <f t="shared" si="8"/>
        <v>6668644.3026302448</v>
      </c>
      <c r="P51" s="22">
        <f t="shared" si="1"/>
        <v>41.852712772069118</v>
      </c>
    </row>
    <row r="52" spans="1:16" x14ac:dyDescent="0.2">
      <c r="A52" s="21">
        <v>43573</v>
      </c>
      <c r="B52" s="23" t="s">
        <v>22</v>
      </c>
      <c r="C52" s="22">
        <v>-628.80600000000004</v>
      </c>
      <c r="D52" s="22">
        <v>-26382.99</v>
      </c>
      <c r="E52" s="19">
        <v>0.35576388888888999</v>
      </c>
      <c r="F52" s="22">
        <v>0</v>
      </c>
      <c r="G52" s="22">
        <v>0</v>
      </c>
      <c r="H52" s="22">
        <f t="shared" si="9"/>
        <v>0</v>
      </c>
      <c r="I52" s="22">
        <f t="shared" si="10"/>
        <v>0</v>
      </c>
      <c r="J52" s="22">
        <f t="shared" si="11"/>
        <v>0</v>
      </c>
      <c r="K52" s="22">
        <f t="shared" si="0"/>
        <v>-628.80600000000004</v>
      </c>
      <c r="L52" s="20">
        <f t="shared" si="4"/>
        <v>41.852712772069118</v>
      </c>
      <c r="M52" s="22">
        <f t="shared" si="12"/>
        <v>-26317.236907353697</v>
      </c>
      <c r="N52" s="22">
        <f t="shared" si="7"/>
        <v>158707.20499999996</v>
      </c>
      <c r="O52" s="20">
        <f t="shared" si="8"/>
        <v>6642327.0657228911</v>
      </c>
      <c r="P52" s="22">
        <f t="shared" si="1"/>
        <v>41.852712772069125</v>
      </c>
    </row>
    <row r="53" spans="1:16" x14ac:dyDescent="0.2">
      <c r="A53" s="21">
        <v>43574</v>
      </c>
      <c r="B53" s="23" t="s">
        <v>22</v>
      </c>
      <c r="C53" s="22">
        <v>-301.827</v>
      </c>
      <c r="D53" s="22">
        <v>-12663.84</v>
      </c>
      <c r="E53" s="19">
        <v>0.38150462962963</v>
      </c>
      <c r="F53" s="22">
        <v>0</v>
      </c>
      <c r="G53" s="22">
        <v>0</v>
      </c>
      <c r="H53" s="22">
        <f t="shared" si="9"/>
        <v>0</v>
      </c>
      <c r="I53" s="22">
        <f t="shared" si="10"/>
        <v>0</v>
      </c>
      <c r="J53" s="22">
        <f t="shared" si="11"/>
        <v>0</v>
      </c>
      <c r="K53" s="22">
        <f t="shared" si="0"/>
        <v>-301.827</v>
      </c>
      <c r="L53" s="20">
        <f t="shared" si="4"/>
        <v>41.852712772069125</v>
      </c>
      <c r="M53" s="22">
        <f t="shared" si="12"/>
        <v>-12632.278737855308</v>
      </c>
      <c r="N53" s="22">
        <f t="shared" si="7"/>
        <v>158405.37799999997</v>
      </c>
      <c r="O53" s="20">
        <f t="shared" si="8"/>
        <v>6629694.786985036</v>
      </c>
      <c r="P53" s="22">
        <f t="shared" si="1"/>
        <v>41.852712772069125</v>
      </c>
    </row>
    <row r="54" spans="1:16" x14ac:dyDescent="0.2">
      <c r="A54" s="21">
        <v>43575</v>
      </c>
      <c r="B54" s="23" t="s">
        <v>22</v>
      </c>
      <c r="C54" s="22">
        <v>-147</v>
      </c>
      <c r="D54" s="22">
        <v>-6167.72</v>
      </c>
      <c r="E54" s="19">
        <v>0.39581018518519001</v>
      </c>
      <c r="F54" s="22">
        <v>0</v>
      </c>
      <c r="G54" s="22">
        <v>0</v>
      </c>
      <c r="H54" s="22">
        <f t="shared" si="9"/>
        <v>0</v>
      </c>
      <c r="I54" s="22">
        <f t="shared" si="10"/>
        <v>0</v>
      </c>
      <c r="J54" s="22">
        <f t="shared" si="11"/>
        <v>0</v>
      </c>
      <c r="K54" s="22">
        <f t="shared" si="0"/>
        <v>-147</v>
      </c>
      <c r="L54" s="20">
        <f t="shared" si="4"/>
        <v>41.852712772069125</v>
      </c>
      <c r="M54" s="22">
        <f t="shared" si="12"/>
        <v>-6152.3487774941614</v>
      </c>
      <c r="N54" s="22">
        <f t="shared" si="7"/>
        <v>158258.37799999997</v>
      </c>
      <c r="O54" s="20">
        <f t="shared" si="8"/>
        <v>6623542.4382075416</v>
      </c>
      <c r="P54" s="22">
        <f t="shared" si="1"/>
        <v>41.852712772069125</v>
      </c>
    </row>
    <row r="55" spans="1:16" x14ac:dyDescent="0.2">
      <c r="A55" s="21">
        <v>43576</v>
      </c>
      <c r="B55" s="23" t="s">
        <v>22</v>
      </c>
      <c r="C55" s="22">
        <v>-474</v>
      </c>
      <c r="D55" s="22">
        <v>-19887.75</v>
      </c>
      <c r="E55" s="19">
        <v>0.39927083333333002</v>
      </c>
      <c r="F55" s="22">
        <v>0</v>
      </c>
      <c r="G55" s="22">
        <v>0</v>
      </c>
      <c r="H55" s="22">
        <f t="shared" si="9"/>
        <v>0</v>
      </c>
      <c r="I55" s="22">
        <f t="shared" si="10"/>
        <v>0</v>
      </c>
      <c r="J55" s="22">
        <f t="shared" si="11"/>
        <v>0</v>
      </c>
      <c r="K55" s="22">
        <f t="shared" si="0"/>
        <v>-474</v>
      </c>
      <c r="L55" s="20">
        <f t="shared" si="4"/>
        <v>41.852712772069125</v>
      </c>
      <c r="M55" s="22">
        <f t="shared" si="12"/>
        <v>-19838.185853960764</v>
      </c>
      <c r="N55" s="22">
        <f t="shared" si="7"/>
        <v>157784.37799999997</v>
      </c>
      <c r="O55" s="20">
        <f t="shared" si="8"/>
        <v>6603704.2523535807</v>
      </c>
      <c r="P55" s="22">
        <f t="shared" si="1"/>
        <v>41.852712772069118</v>
      </c>
    </row>
    <row r="56" spans="1:16" x14ac:dyDescent="0.2">
      <c r="A56" s="21">
        <v>43577</v>
      </c>
      <c r="B56" s="23" t="s">
        <v>22</v>
      </c>
      <c r="C56" s="22">
        <v>-472.86200000000002</v>
      </c>
      <c r="D56" s="22">
        <v>-19840.009999999998</v>
      </c>
      <c r="E56" s="19">
        <v>0.64268518518519002</v>
      </c>
      <c r="F56" s="22">
        <v>0</v>
      </c>
      <c r="G56" s="22">
        <v>0</v>
      </c>
      <c r="H56" s="22">
        <f t="shared" si="9"/>
        <v>0</v>
      </c>
      <c r="I56" s="22">
        <f t="shared" si="10"/>
        <v>0</v>
      </c>
      <c r="J56" s="22">
        <f t="shared" si="11"/>
        <v>0</v>
      </c>
      <c r="K56" s="22">
        <f t="shared" si="0"/>
        <v>-472.86200000000002</v>
      </c>
      <c r="L56" s="20">
        <f t="shared" si="4"/>
        <v>41.852712772069118</v>
      </c>
      <c r="M56" s="22">
        <f t="shared" si="12"/>
        <v>-19790.557466826147</v>
      </c>
      <c r="N56" s="22">
        <f t="shared" si="7"/>
        <v>157311.51599999997</v>
      </c>
      <c r="O56" s="20">
        <f t="shared" si="8"/>
        <v>6583913.6948867543</v>
      </c>
      <c r="P56" s="22">
        <f t="shared" si="1"/>
        <v>41.852712772069118</v>
      </c>
    </row>
    <row r="57" spans="1:16" x14ac:dyDescent="0.2">
      <c r="A57" s="21">
        <v>43578</v>
      </c>
      <c r="B57" s="23" t="s">
        <v>22</v>
      </c>
      <c r="C57" s="22">
        <v>-481.52600000000001</v>
      </c>
      <c r="D57" s="22">
        <v>-20203.53</v>
      </c>
      <c r="E57" s="19">
        <v>0.40665509259258997</v>
      </c>
      <c r="F57" s="22">
        <v>0</v>
      </c>
      <c r="G57" s="22">
        <v>0</v>
      </c>
      <c r="H57" s="22">
        <f t="shared" si="9"/>
        <v>0</v>
      </c>
      <c r="I57" s="22">
        <f t="shared" si="10"/>
        <v>0</v>
      </c>
      <c r="J57" s="22">
        <f t="shared" si="11"/>
        <v>0</v>
      </c>
      <c r="K57" s="22">
        <f t="shared" si="0"/>
        <v>-481.52600000000001</v>
      </c>
      <c r="L57" s="20">
        <f t="shared" si="4"/>
        <v>41.852712772069118</v>
      </c>
      <c r="M57" s="22">
        <f t="shared" si="12"/>
        <v>-20153.169370283355</v>
      </c>
      <c r="N57" s="22">
        <f t="shared" si="7"/>
        <v>156829.98999999996</v>
      </c>
      <c r="O57" s="20">
        <f t="shared" si="8"/>
        <v>6563760.5255164709</v>
      </c>
      <c r="P57" s="22">
        <f t="shared" si="1"/>
        <v>41.852712772069118</v>
      </c>
    </row>
    <row r="58" spans="1:16" x14ac:dyDescent="0.2">
      <c r="A58" s="21">
        <v>43579</v>
      </c>
      <c r="B58" s="23" t="s">
        <v>22</v>
      </c>
      <c r="C58" s="22">
        <v>-304.62200000000001</v>
      </c>
      <c r="D58" s="22">
        <v>-12781.12</v>
      </c>
      <c r="E58" s="19">
        <v>0.37540509259258997</v>
      </c>
      <c r="F58" s="22">
        <v>0</v>
      </c>
      <c r="G58" s="22">
        <v>0</v>
      </c>
      <c r="H58" s="22">
        <f t="shared" si="9"/>
        <v>0</v>
      </c>
      <c r="I58" s="22">
        <f t="shared" si="10"/>
        <v>0</v>
      </c>
      <c r="J58" s="22">
        <f t="shared" si="11"/>
        <v>0</v>
      </c>
      <c r="K58" s="22">
        <f t="shared" si="0"/>
        <v>-304.62200000000001</v>
      </c>
      <c r="L58" s="20">
        <f t="shared" si="4"/>
        <v>41.852712772069118</v>
      </c>
      <c r="M58" s="22">
        <f t="shared" si="12"/>
        <v>-12749.25707005324</v>
      </c>
      <c r="N58" s="22">
        <f t="shared" si="7"/>
        <v>156525.36799999996</v>
      </c>
      <c r="O58" s="20">
        <f t="shared" si="8"/>
        <v>6551011.2684464175</v>
      </c>
      <c r="P58" s="22">
        <f t="shared" si="1"/>
        <v>41.852712772069118</v>
      </c>
    </row>
    <row r="59" spans="1:16" x14ac:dyDescent="0.2">
      <c r="A59" s="21">
        <v>43580</v>
      </c>
      <c r="B59" s="23" t="s">
        <v>22</v>
      </c>
      <c r="C59" s="22">
        <v>-289.62299999999999</v>
      </c>
      <c r="D59" s="22">
        <v>-12151.8</v>
      </c>
      <c r="E59" s="19">
        <v>0.37527777777777999</v>
      </c>
      <c r="F59" s="22">
        <v>0</v>
      </c>
      <c r="G59" s="22">
        <v>0</v>
      </c>
      <c r="H59" s="22">
        <f t="shared" si="9"/>
        <v>0</v>
      </c>
      <c r="I59" s="22">
        <f t="shared" si="10"/>
        <v>0</v>
      </c>
      <c r="J59" s="22">
        <f t="shared" si="11"/>
        <v>0</v>
      </c>
      <c r="K59" s="22">
        <f t="shared" si="0"/>
        <v>-289.62299999999999</v>
      </c>
      <c r="L59" s="20">
        <f t="shared" si="4"/>
        <v>41.852712772069118</v>
      </c>
      <c r="M59" s="22">
        <f t="shared" si="12"/>
        <v>-12121.508231184975</v>
      </c>
      <c r="N59" s="22">
        <f t="shared" si="7"/>
        <v>156235.74499999997</v>
      </c>
      <c r="O59" s="20">
        <f t="shared" si="8"/>
        <v>6538889.7602152321</v>
      </c>
      <c r="P59" s="22">
        <f t="shared" si="1"/>
        <v>41.852712772069118</v>
      </c>
    </row>
    <row r="60" spans="1:16" x14ac:dyDescent="0.2">
      <c r="A60" s="21">
        <v>43581</v>
      </c>
      <c r="B60" s="23" t="s">
        <v>22</v>
      </c>
      <c r="C60" s="22">
        <v>-56.731999999999999</v>
      </c>
      <c r="D60" s="22">
        <v>-2380.3200000000002</v>
      </c>
      <c r="E60" s="19">
        <v>0.35953703703703999</v>
      </c>
      <c r="F60" s="22">
        <v>0</v>
      </c>
      <c r="G60" s="22">
        <v>0</v>
      </c>
      <c r="H60" s="22">
        <f t="shared" si="9"/>
        <v>0</v>
      </c>
      <c r="I60" s="22">
        <f t="shared" si="10"/>
        <v>0</v>
      </c>
      <c r="J60" s="22">
        <f t="shared" si="11"/>
        <v>0</v>
      </c>
      <c r="K60" s="22">
        <f t="shared" si="0"/>
        <v>-56.731999999999999</v>
      </c>
      <c r="L60" s="20">
        <f t="shared" si="4"/>
        <v>41.852712772069118</v>
      </c>
      <c r="M60" s="22">
        <f t="shared" si="12"/>
        <v>-2374.3881009850252</v>
      </c>
      <c r="N60" s="22">
        <f t="shared" si="7"/>
        <v>156179.01299999998</v>
      </c>
      <c r="O60" s="20">
        <f t="shared" si="8"/>
        <v>6536515.3721142467</v>
      </c>
      <c r="P60" s="22">
        <f t="shared" si="1"/>
        <v>41.852712772069111</v>
      </c>
    </row>
    <row r="61" spans="1:16" x14ac:dyDescent="0.2">
      <c r="A61" s="21">
        <v>43582</v>
      </c>
      <c r="B61" s="23" t="s">
        <v>22</v>
      </c>
      <c r="C61" s="22">
        <v>-284.89600000000002</v>
      </c>
      <c r="D61" s="22">
        <v>-11953.47</v>
      </c>
      <c r="E61" s="19">
        <v>0.3862037037037</v>
      </c>
      <c r="F61" s="22">
        <v>0</v>
      </c>
      <c r="G61" s="22">
        <v>0</v>
      </c>
      <c r="H61" s="22">
        <f t="shared" si="9"/>
        <v>0</v>
      </c>
      <c r="I61" s="22">
        <f t="shared" si="10"/>
        <v>0</v>
      </c>
      <c r="J61" s="22">
        <f t="shared" si="11"/>
        <v>0</v>
      </c>
      <c r="K61" s="22">
        <f t="shared" si="0"/>
        <v>-284.89600000000002</v>
      </c>
      <c r="L61" s="20">
        <f t="shared" si="4"/>
        <v>41.852712772069111</v>
      </c>
      <c r="M61" s="22">
        <f t="shared" si="12"/>
        <v>-11923.670457911403</v>
      </c>
      <c r="N61" s="22">
        <f t="shared" si="7"/>
        <v>155894.11699999997</v>
      </c>
      <c r="O61" s="20">
        <f t="shared" si="8"/>
        <v>6524591.701656335</v>
      </c>
      <c r="P61" s="22">
        <f t="shared" si="1"/>
        <v>41.852712772069111</v>
      </c>
    </row>
    <row r="62" spans="1:16" x14ac:dyDescent="0.2">
      <c r="A62" s="21">
        <v>43583</v>
      </c>
      <c r="B62" s="23" t="s">
        <v>22</v>
      </c>
      <c r="C62" s="22">
        <v>-338.15800000000002</v>
      </c>
      <c r="D62" s="22">
        <v>-14188.19</v>
      </c>
      <c r="E62" s="19">
        <v>0.36833333333333002</v>
      </c>
      <c r="F62" s="22">
        <v>0</v>
      </c>
      <c r="G62" s="22">
        <v>0</v>
      </c>
      <c r="H62" s="22">
        <f t="shared" si="9"/>
        <v>0</v>
      </c>
      <c r="I62" s="22">
        <f t="shared" si="10"/>
        <v>0</v>
      </c>
      <c r="J62" s="22">
        <f t="shared" si="11"/>
        <v>0</v>
      </c>
      <c r="K62" s="22">
        <f t="shared" si="0"/>
        <v>-338.15800000000002</v>
      </c>
      <c r="L62" s="20">
        <f t="shared" si="4"/>
        <v>41.852712772069111</v>
      </c>
      <c r="M62" s="22">
        <f t="shared" si="12"/>
        <v>-14152.829645577347</v>
      </c>
      <c r="N62" s="22">
        <f t="shared" si="7"/>
        <v>155555.95899999997</v>
      </c>
      <c r="O62" s="20">
        <f t="shared" si="8"/>
        <v>6510438.8720107581</v>
      </c>
      <c r="P62" s="22">
        <f t="shared" si="1"/>
        <v>41.852712772069111</v>
      </c>
    </row>
    <row r="63" spans="1:16" x14ac:dyDescent="0.2">
      <c r="A63" s="21">
        <v>43584</v>
      </c>
      <c r="B63" s="23" t="s">
        <v>22</v>
      </c>
      <c r="C63" s="22">
        <v>-240</v>
      </c>
      <c r="D63" s="22">
        <v>-10069.75</v>
      </c>
      <c r="E63" s="19">
        <v>0.41189814814815001</v>
      </c>
      <c r="F63" s="22">
        <v>0</v>
      </c>
      <c r="G63" s="22">
        <v>0</v>
      </c>
      <c r="H63" s="22">
        <f t="shared" si="9"/>
        <v>0</v>
      </c>
      <c r="I63" s="22">
        <f t="shared" si="10"/>
        <v>0</v>
      </c>
      <c r="J63" s="22">
        <f t="shared" si="11"/>
        <v>0</v>
      </c>
      <c r="K63" s="22">
        <f t="shared" si="0"/>
        <v>-240</v>
      </c>
      <c r="L63" s="20">
        <f t="shared" si="4"/>
        <v>41.852712772069111</v>
      </c>
      <c r="M63" s="22">
        <f t="shared" si="12"/>
        <v>-10044.651065296586</v>
      </c>
      <c r="N63" s="22">
        <f t="shared" si="7"/>
        <v>155315.95899999997</v>
      </c>
      <c r="O63" s="20">
        <f t="shared" si="8"/>
        <v>6500394.2209454617</v>
      </c>
      <c r="P63" s="22">
        <f t="shared" si="1"/>
        <v>41.852712772069111</v>
      </c>
    </row>
    <row r="64" spans="1:16" x14ac:dyDescent="0.2">
      <c r="A64" s="21">
        <v>43585</v>
      </c>
      <c r="B64" s="23" t="s">
        <v>22</v>
      </c>
      <c r="C64" s="22">
        <v>-450.26100000000002</v>
      </c>
      <c r="D64" s="22">
        <v>-18891.73</v>
      </c>
      <c r="E64" s="19">
        <v>0.39574074074074</v>
      </c>
      <c r="F64" s="22">
        <v>0</v>
      </c>
      <c r="G64" s="22">
        <v>0</v>
      </c>
      <c r="H64" s="22">
        <f t="shared" si="9"/>
        <v>0</v>
      </c>
      <c r="I64" s="22">
        <f t="shared" si="10"/>
        <v>0</v>
      </c>
      <c r="J64" s="22">
        <f t="shared" si="11"/>
        <v>0</v>
      </c>
      <c r="K64" s="22">
        <f t="shared" si="0"/>
        <v>-450.26100000000002</v>
      </c>
      <c r="L64" s="20">
        <f t="shared" si="4"/>
        <v>41.852712772069111</v>
      </c>
      <c r="M64" s="22">
        <f t="shared" si="12"/>
        <v>-18844.644305464612</v>
      </c>
      <c r="N64" s="22">
        <f t="shared" si="7"/>
        <v>154865.69799999997</v>
      </c>
      <c r="O64" s="20">
        <f t="shared" si="8"/>
        <v>6481549.5766399968</v>
      </c>
      <c r="P64" s="22">
        <f t="shared" si="1"/>
        <v>41.852712772069111</v>
      </c>
    </row>
  </sheetData>
  <autoFilter ref="A1:P33" xr:uid="{63EC46AC-0DF6-4639-ABEF-552EDE5E976D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Stock Method 4</vt:lpstr>
      <vt:lpstr>'Stock Method 4'!_FilterDatabase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Bhuwania, Shobhit</dc:creator>
  <cp:lastModifiedBy>Bhuwania, Shobhit</cp:lastModifiedBy>
  <dcterms:created xsi:type="dcterms:W3CDTF">2020-09-21T01:44:25Z</dcterms:created>
  <dcterms:modified xsi:type="dcterms:W3CDTF">2020-09-21T01:44:55Z</dcterms:modified>
</cp:coreProperties>
</file>